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0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W43" i="1"/>
  <c r="CS27"/>
  <c r="CS28"/>
  <c r="CS29"/>
  <c r="CS30"/>
  <c r="CS31"/>
  <c r="CS32"/>
  <c r="CS33"/>
  <c r="CS34"/>
  <c r="DM34" s="1"/>
  <c r="CS35"/>
  <c r="CS36"/>
  <c r="CS37"/>
  <c r="CS38"/>
  <c r="DM38" s="1"/>
  <c r="CS39"/>
  <c r="CS40"/>
  <c r="CS41"/>
  <c r="CS42"/>
  <c r="DM42" s="1"/>
  <c r="CS43"/>
  <c r="CS44"/>
  <c r="CS45"/>
  <c r="CS46"/>
  <c r="CS47"/>
  <c r="CS48"/>
  <c r="CS49"/>
  <c r="CS50"/>
  <c r="DM50" s="1"/>
  <c r="CS51"/>
  <c r="CS52"/>
  <c r="CS53"/>
  <c r="CS54"/>
  <c r="DM54" s="1"/>
  <c r="CS55"/>
  <c r="CS56"/>
  <c r="CS57"/>
  <c r="CS58"/>
  <c r="DM58" s="1"/>
  <c r="CS59"/>
  <c r="CS60"/>
  <c r="CS61"/>
  <c r="CS62"/>
  <c r="CS63"/>
  <c r="CS64"/>
  <c r="CS65"/>
  <c r="CS66"/>
  <c r="DM66" s="1"/>
  <c r="CS67"/>
  <c r="CS68"/>
  <c r="CS69"/>
  <c r="CS70"/>
  <c r="DM70" s="1"/>
  <c r="CS71"/>
  <c r="CS72"/>
  <c r="CS73"/>
  <c r="CS74"/>
  <c r="DM74" s="1"/>
  <c r="CS75"/>
  <c r="CS26"/>
  <c r="BT36"/>
  <c r="BW33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26"/>
  <c r="U27"/>
  <c r="U28"/>
  <c r="DN28" s="1"/>
  <c r="DP28" s="1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26"/>
  <c r="DM46"/>
  <c r="DM62"/>
  <c r="BL26"/>
  <c r="BL30"/>
  <c r="DM27"/>
  <c r="DM28"/>
  <c r="DM29"/>
  <c r="DN29" s="1"/>
  <c r="DP29" s="1"/>
  <c r="DM31"/>
  <c r="DM32"/>
  <c r="DN32" s="1"/>
  <c r="DP32" s="1"/>
  <c r="DM33"/>
  <c r="DN33" s="1"/>
  <c r="DP33" s="1"/>
  <c r="DM35"/>
  <c r="DN35" s="1"/>
  <c r="DP35" s="1"/>
  <c r="DM36"/>
  <c r="DM37"/>
  <c r="DN37" s="1"/>
  <c r="DP37" s="1"/>
  <c r="DM39"/>
  <c r="DN39" s="1"/>
  <c r="DP39" s="1"/>
  <c r="DM40"/>
  <c r="DN40" s="1"/>
  <c r="DP40" s="1"/>
  <c r="DM41"/>
  <c r="DN41" s="1"/>
  <c r="DP41" s="1"/>
  <c r="DM43"/>
  <c r="DM44"/>
  <c r="DM45"/>
  <c r="DN45" s="1"/>
  <c r="DP45" s="1"/>
  <c r="DM47"/>
  <c r="DN47" s="1"/>
  <c r="DP47" s="1"/>
  <c r="DM48"/>
  <c r="DN48" s="1"/>
  <c r="DP48" s="1"/>
  <c r="DM49"/>
  <c r="DN49" s="1"/>
  <c r="DP49" s="1"/>
  <c r="DM51"/>
  <c r="DN51" s="1"/>
  <c r="DP51" s="1"/>
  <c r="DM52"/>
  <c r="DM53"/>
  <c r="DN53" s="1"/>
  <c r="DP53" s="1"/>
  <c r="DM55"/>
  <c r="DN55" s="1"/>
  <c r="DP55" s="1"/>
  <c r="DM56"/>
  <c r="DN56" s="1"/>
  <c r="DP56" s="1"/>
  <c r="DM57"/>
  <c r="DN57" s="1"/>
  <c r="DP57" s="1"/>
  <c r="DM59"/>
  <c r="DN59" s="1"/>
  <c r="DP59" s="1"/>
  <c r="DM60"/>
  <c r="DM61"/>
  <c r="DN61" s="1"/>
  <c r="DP61" s="1"/>
  <c r="DM63"/>
  <c r="DN63" s="1"/>
  <c r="DP63" s="1"/>
  <c r="DM64"/>
  <c r="DN64" s="1"/>
  <c r="DP64" s="1"/>
  <c r="DM65"/>
  <c r="DN65" s="1"/>
  <c r="DP65" s="1"/>
  <c r="DM67"/>
  <c r="DN67" s="1"/>
  <c r="DP67" s="1"/>
  <c r="DM68"/>
  <c r="DM69"/>
  <c r="DN69" s="1"/>
  <c r="DP69" s="1"/>
  <c r="DM71"/>
  <c r="DN71" s="1"/>
  <c r="DP71" s="1"/>
  <c r="DM72"/>
  <c r="DN72" s="1"/>
  <c r="DP72" s="1"/>
  <c r="DM73"/>
  <c r="DN73" s="1"/>
  <c r="DP73" s="1"/>
  <c r="DM75"/>
  <c r="DN75" s="1"/>
  <c r="DP75" s="1"/>
  <c r="DM26"/>
  <c r="DL76"/>
  <c r="DK76"/>
  <c r="DJ76"/>
  <c r="DI76"/>
  <c r="DH76"/>
  <c r="DF76"/>
  <c r="DD76"/>
  <c r="DC76"/>
  <c r="DB76"/>
  <c r="DA76"/>
  <c r="CZ76"/>
  <c r="CY76"/>
  <c r="CX76"/>
  <c r="CW76"/>
  <c r="CV76"/>
  <c r="CU76"/>
  <c r="CT76"/>
  <c r="CR76"/>
  <c r="CQ76"/>
  <c r="CP76"/>
  <c r="CO76"/>
  <c r="CN76"/>
  <c r="CM76"/>
  <c r="CL76"/>
  <c r="CK76"/>
  <c r="CJ76"/>
  <c r="CI76"/>
  <c r="CH76"/>
  <c r="CG76"/>
  <c r="CF76"/>
  <c r="CE76"/>
  <c r="CD76"/>
  <c r="CC76"/>
  <c r="CB76"/>
  <c r="CA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BF76"/>
  <c r="BE76"/>
  <c r="BD76"/>
  <c r="BC76"/>
  <c r="BB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T76"/>
  <c r="S76"/>
  <c r="R76"/>
  <c r="Q76"/>
  <c r="P76"/>
  <c r="O76"/>
  <c r="N76"/>
  <c r="M76"/>
  <c r="L76"/>
  <c r="K76"/>
  <c r="J76"/>
  <c r="BA76" l="1"/>
  <c r="DN68"/>
  <c r="DP68" s="1"/>
  <c r="DN52"/>
  <c r="DP52" s="1"/>
  <c r="DN36"/>
  <c r="DP36" s="1"/>
  <c r="DN74"/>
  <c r="DP74" s="1"/>
  <c r="DN62"/>
  <c r="DP62" s="1"/>
  <c r="DN54"/>
  <c r="DP54" s="1"/>
  <c r="DN46"/>
  <c r="DP46" s="1"/>
  <c r="DN70"/>
  <c r="DP70" s="1"/>
  <c r="DN66"/>
  <c r="DP66" s="1"/>
  <c r="DN58"/>
  <c r="DP58" s="1"/>
  <c r="DN50"/>
  <c r="DP50" s="1"/>
  <c r="DN60"/>
  <c r="DP60" s="1"/>
  <c r="DN44"/>
  <c r="DP44" s="1"/>
  <c r="DN43"/>
  <c r="DP43" s="1"/>
  <c r="DN27"/>
  <c r="DP27" s="1"/>
  <c r="U76"/>
  <c r="DN31"/>
  <c r="DP31" s="1"/>
  <c r="DN42"/>
  <c r="DP42" s="1"/>
  <c r="DN38"/>
  <c r="DP38" s="1"/>
  <c r="DN34"/>
  <c r="DP34" s="1"/>
  <c r="DM30"/>
  <c r="DN30" s="1"/>
  <c r="DP30" s="1"/>
  <c r="DN26"/>
  <c r="DP26" s="1"/>
  <c r="CS76"/>
  <c r="DP76" l="1"/>
  <c r="DM76"/>
  <c r="DN76"/>
</calcChain>
</file>

<file path=xl/sharedStrings.xml><?xml version="1.0" encoding="utf-8"?>
<sst xmlns="http://schemas.openxmlformats.org/spreadsheetml/2006/main" count="535" uniqueCount="182">
  <si>
    <t>ТАРИФИКАЦИОННЫЙ СПИСОК</t>
  </si>
  <si>
    <t>КГУ "Основная средняя школа №122 отдела образования города Костаная" Управления образования акимата Костанайской области" на 01.09.2023 г.</t>
  </si>
  <si>
    <t>№ п/п</t>
  </si>
  <si>
    <t>Ф.И.О.</t>
  </si>
  <si>
    <t>Должность</t>
  </si>
  <si>
    <t>Образование</t>
  </si>
  <si>
    <t>Диплом</t>
  </si>
  <si>
    <t>Категория</t>
  </si>
  <si>
    <t>Стаж</t>
  </si>
  <si>
    <t>Коэффициент</t>
  </si>
  <si>
    <t>Коэф. повышения</t>
  </si>
  <si>
    <t>Ставка</t>
  </si>
  <si>
    <t>Классы 1-4</t>
  </si>
  <si>
    <t>Итого часов</t>
  </si>
  <si>
    <t>Основные часы</t>
  </si>
  <si>
    <t>в том числе:</t>
  </si>
  <si>
    <t>Классы 5-9</t>
  </si>
  <si>
    <t>Надомное обучение</t>
  </si>
  <si>
    <t>Число часов в неделю</t>
  </si>
  <si>
    <t>Итого сумма</t>
  </si>
  <si>
    <t>Заработная плата в месяц</t>
  </si>
  <si>
    <t>Сумма должностных окладов в месяц</t>
  </si>
  <si>
    <t>За проверку тетрадей и письменных работ</t>
  </si>
  <si>
    <t>100%</t>
  </si>
  <si>
    <t>40%</t>
  </si>
  <si>
    <t>50%</t>
  </si>
  <si>
    <t>Всего</t>
  </si>
  <si>
    <t>За ведение по обновленному содержанию образования</t>
  </si>
  <si>
    <t>30%</t>
  </si>
  <si>
    <t>Доплата за квалификацию педагогического мастерства: педагог-исследователь</t>
  </si>
  <si>
    <t>Доплата за квалификацию педагогического мастерства: педагог-эксперт</t>
  </si>
  <si>
    <t>35%</t>
  </si>
  <si>
    <t>Доплата за квалификацию педагогического мастерства: педагог-модератор</t>
  </si>
  <si>
    <t>Надбавка за особые условия труда</t>
  </si>
  <si>
    <t>10%</t>
  </si>
  <si>
    <t>За работу с детьми с особыми образовательными потребностями</t>
  </si>
  <si>
    <t>Класс</t>
  </si>
  <si>
    <t>60%</t>
  </si>
  <si>
    <t>Итого по выплате</t>
  </si>
  <si>
    <t>Классное руководство</t>
  </si>
  <si>
    <t>20%</t>
  </si>
  <si>
    <t>За заведование учебными кабинетами</t>
  </si>
  <si>
    <t>10,00С</t>
  </si>
  <si>
    <t>Доплата за степень магистра по научно - педагогическому направлению</t>
  </si>
  <si>
    <t>Доплата за ведение внеурочных спортивных занятий</t>
  </si>
  <si>
    <t>Всего доплат</t>
  </si>
  <si>
    <t>ИТОГО МЕСЯЧНЫЙ ФОТ</t>
  </si>
  <si>
    <t>Кол-во месяцев</t>
  </si>
  <si>
    <t>ИТОГО ГОДОВОЙ ФОТ</t>
  </si>
  <si>
    <t>Показатели на начало года</t>
  </si>
  <si>
    <t>Предшкольная подготовка</t>
  </si>
  <si>
    <t>Элективные часы (профессорско-преподавательский состав)</t>
  </si>
  <si>
    <t>Классы 10-11</t>
  </si>
  <si>
    <t>Итого</t>
  </si>
  <si>
    <t>Проектная мощность</t>
  </si>
  <si>
    <t>X</t>
  </si>
  <si>
    <t>Кол-во класс-комплектов на 1 сентября</t>
  </si>
  <si>
    <t xml:space="preserve">   В том числе кол-во малокомплектных классов на 1 сентября</t>
  </si>
  <si>
    <t>Кол-во учащихся на 1 сентября</t>
  </si>
  <si>
    <t>Общее кол-во часов по пед.персоналу</t>
  </si>
  <si>
    <t xml:space="preserve">   кол-во часов по учебному плану</t>
  </si>
  <si>
    <t xml:space="preserve">   кол-во дополнительных часов</t>
  </si>
  <si>
    <t xml:space="preserve">      вариативный компонент</t>
  </si>
  <si>
    <t xml:space="preserve">      Информатика</t>
  </si>
  <si>
    <t xml:space="preserve">      Труд</t>
  </si>
  <si>
    <t xml:space="preserve">      Каз.яз</t>
  </si>
  <si>
    <t xml:space="preserve">      Ин.яз.</t>
  </si>
  <si>
    <t xml:space="preserve">      Самопознание</t>
  </si>
  <si>
    <t xml:space="preserve">      Физ-ра</t>
  </si>
  <si>
    <t xml:space="preserve">      Домашнее обучение</t>
  </si>
  <si>
    <t>Абдулина Динагуль Ашимовна</t>
  </si>
  <si>
    <t>учитель английского языка</t>
  </si>
  <si>
    <t>Высшее</t>
  </si>
  <si>
    <t>№ № 0349817 от 09.07.2012, Кстанайский социально-технический университет</t>
  </si>
  <si>
    <t>B2-4</t>
  </si>
  <si>
    <t>Аймаганбетова Маржан Толепбергеновна</t>
  </si>
  <si>
    <t>учитель математики</t>
  </si>
  <si>
    <t>№ № 0598053 от 05.07.2005, Костанайский государственный университет им.Байтурсынова</t>
  </si>
  <si>
    <t>B2-1</t>
  </si>
  <si>
    <t>Алиева Севиля Малыковна</t>
  </si>
  <si>
    <t>учитель истории</t>
  </si>
  <si>
    <t>№ 0011156 от 22.07.2016, КР Ж Баласагын атындагы</t>
  </si>
  <si>
    <t>B2-2</t>
  </si>
  <si>
    <t>Алимбаева Айгерим Мейрамхановна</t>
  </si>
  <si>
    <t>учитель биологии</t>
  </si>
  <si>
    <t>№ 0073270 от 17.06.2020, Костанайский  государственный педагогический институт</t>
  </si>
  <si>
    <t>Алшинбаева Кундызай Алибековна</t>
  </si>
  <si>
    <t>№ 125 от 28.06.1983, Костанайский педагогический институт  имени 50-летия СССР</t>
  </si>
  <si>
    <t>Аскарова Орынбасар Нурлановна</t>
  </si>
  <si>
    <t>№ № 117 от 24.02.2023, Костанайский региональный университет имени А.Байтурсынова</t>
  </si>
  <si>
    <t>Баекенова Айгерим Нурбулатовна</t>
  </si>
  <si>
    <t>учитель казахского языка и литературы</t>
  </si>
  <si>
    <t>№ № 050621 от 13.07.2020, Евразийский национыльный университет имени Л.Н.Гумилева</t>
  </si>
  <si>
    <t>Байжанова Айгуль Данияровна</t>
  </si>
  <si>
    <t>учитель физики</t>
  </si>
  <si>
    <t>№ № 446 от 10.07.1985, Костанайский педагогический институт</t>
  </si>
  <si>
    <t>Бегалина Сауле Кадырлиновна</t>
  </si>
  <si>
    <t>Учитель химии</t>
  </si>
  <si>
    <t>№ № 085759 от 01.07.1985, Аркалыкский педагогический институт</t>
  </si>
  <si>
    <t>Белисарова Жанат Зулькарна</t>
  </si>
  <si>
    <t>№ № ЖБ №0440438 от 22.05.2004, КГУ</t>
  </si>
  <si>
    <t>Белисарова Мария Сарбаевн</t>
  </si>
  <si>
    <t>учитель начальных классов</t>
  </si>
  <si>
    <t>№ № 1528 от 02.02.2011, Костанайский государственный педагогический институт</t>
  </si>
  <si>
    <t>Бигазина Алтын Танаткановна</t>
  </si>
  <si>
    <t>№ № 323 от 19.06.2003, Костанайский гуманитарный институт</t>
  </si>
  <si>
    <t>Боксбергер Светлана Сапаржановна</t>
  </si>
  <si>
    <t>Борисова Мария Викторовна</t>
  </si>
  <si>
    <t>Учитель художественного труда</t>
  </si>
  <si>
    <t>№ 0142602 от 29.05.2015, Кост.государственный педагогич.институт</t>
  </si>
  <si>
    <t>Досмаилова Ильгиза Жуманазаровна</t>
  </si>
  <si>
    <t>учитель русского языка и литературы</t>
  </si>
  <si>
    <t>№ № 0159144 от 14.06.2019, Костанайский государственный университет имени  У. Султангазина</t>
  </si>
  <si>
    <t>Дусенбина Маруаш Жанбосыновна</t>
  </si>
  <si>
    <t>№ № 104 от 30.06.1985, Полтавский государственный педагогический инситут имени В. Г. Короленко</t>
  </si>
  <si>
    <t>Ермалаева Галина Анатольевна</t>
  </si>
  <si>
    <t>учитель казахского языка</t>
  </si>
  <si>
    <t>№ № 0800740 от 30.06.2015, КГУ</t>
  </si>
  <si>
    <t>Жамалиева Гульбану Кабпасовна</t>
  </si>
  <si>
    <t>Среднеспециальное</t>
  </si>
  <si>
    <t>№ № 6819 от 26.06.1989, Рудненское педагогическое училище</t>
  </si>
  <si>
    <t>Жусупова Сауле Алибековна</t>
  </si>
  <si>
    <t>№ №0597367 от 05.05.2005, Костанайский государственный университет им. А. Байтурсынова</t>
  </si>
  <si>
    <t>Ибраева Гульжан Эмльсевна</t>
  </si>
  <si>
    <t>№ ЖБ №06384438 от 30.05.2013, КСТУ</t>
  </si>
  <si>
    <t>B2-3</t>
  </si>
  <si>
    <t>Иванова Светлана Николаевна</t>
  </si>
  <si>
    <t>№ 205584 от 27.06.1981, Костанайское педагогическое училище</t>
  </si>
  <si>
    <t>B4-2</t>
  </si>
  <si>
    <t>Исмагул Олжас Алтайулы</t>
  </si>
  <si>
    <t>№ № 1334726 от 24.06.2019, Костанайский государственный университет им. А.Байтурсынова</t>
  </si>
  <si>
    <t>Кабыкова Айгуль Кашербаевна</t>
  </si>
  <si>
    <t>№ № 0612934 от 14.06.2013, Костанайский государственный педагогический  институт</t>
  </si>
  <si>
    <t>Кадырбекова Жадра Жараспаевна</t>
  </si>
  <si>
    <t>учитель музыки</t>
  </si>
  <si>
    <t>№ ЖБ №0481280 от 11.06.2012, КГПИ</t>
  </si>
  <si>
    <t>Костина Татьяна Валерьевна</t>
  </si>
  <si>
    <t>№ № 6534 от 28.06.2021, Костанайский педагогический колледж</t>
  </si>
  <si>
    <t>B4-4</t>
  </si>
  <si>
    <t>Кошкумбаева Аина Балтабаевна</t>
  </si>
  <si>
    <t>учитель информатики</t>
  </si>
  <si>
    <t>№ № 0734322 от 09.06.2014, Костанайский государственный педагогический институт</t>
  </si>
  <si>
    <t>Кудасова Шынар Ахановна</t>
  </si>
  <si>
    <t>№ № 0801220 от 12.06.2008, КГУ имени Байтурсынова А.</t>
  </si>
  <si>
    <t>Кузбаева Токсулу Амангельдиновна</t>
  </si>
  <si>
    <t>№ № 0651041 от 22.06.2005, Костанайский гуманитарный институт</t>
  </si>
  <si>
    <t>Кутумбекова Сауле Ислямгалиевна</t>
  </si>
  <si>
    <t>№ № 0430768 от 21.02.2005, Костанайский социально-технический университет</t>
  </si>
  <si>
    <t>Кычакова Светлана Анатольевна</t>
  </si>
  <si>
    <t>№ № 0011471 от 12.05.2008, РГКП "Карагандинский государственный университет им.Е.А.Букетова</t>
  </si>
  <si>
    <t>Мастрюкова Наталья Владимировна</t>
  </si>
  <si>
    <t>№ № 0698282 от 30.05.2014, Костанайский государственный педагогический институт</t>
  </si>
  <si>
    <t>Мельниченко Валерий Юрьевич</t>
  </si>
  <si>
    <t>учитель физической культуры</t>
  </si>
  <si>
    <t>№ № 1163695 от 07.06.2017, Костанайский государственный педагогический институт</t>
  </si>
  <si>
    <t>Мигунова Оксана Алексеевна</t>
  </si>
  <si>
    <t>№ № 1235689 от 26.06.2017, Костанайский социально -технический университет</t>
  </si>
  <si>
    <t>Мукабаева Гульнара Абилхаировна</t>
  </si>
  <si>
    <t>№ № 0168480 от 26.05.2001, Костанайский гуманитарный институт</t>
  </si>
  <si>
    <t>Мусина Балдырган Алиевна</t>
  </si>
  <si>
    <t>№ № 0262902 от 25.06.2012, Костанайский государственный университет им. А. Байтурсынова</t>
  </si>
  <si>
    <t>Нурбалина Динагуль Рустамовна</t>
  </si>
  <si>
    <t>№ № 00018303307 от 07.07.2022, Костанайский региональный университет имени А.Байтурсынова</t>
  </si>
  <si>
    <t>Писчанская Елена Николаевна</t>
  </si>
  <si>
    <t>№ № 0272899 от 16.06.2011, Костанайский государственный педагогический институт</t>
  </si>
  <si>
    <t>Пономарева Татьяна Александровна</t>
  </si>
  <si>
    <t>№ № 0142602 от 20.06.2011, Кост.социально-технический университет</t>
  </si>
  <si>
    <t>Сапабекова Дана Ермековна</t>
  </si>
  <si>
    <t>учитель географии</t>
  </si>
  <si>
    <t>№ ТБК №0735716 от 24.06.2015, Костанойский педагогический коледж</t>
  </si>
  <si>
    <t>Тесленко Мария Владимировна</t>
  </si>
  <si>
    <t>№ № №00018308901 от 17.07.2022, КРУ им. Байтурсынова</t>
  </si>
  <si>
    <t>Турсумбаева Гаухар Серикжановна</t>
  </si>
  <si>
    <t>№ № 0797304 от 29.06.2007, Кост.социально-технического университета</t>
  </si>
  <si>
    <t>Тюлегенова Асель Умиржановна</t>
  </si>
  <si>
    <t>№ № 0315205 от 25.06.2012, КПК</t>
  </si>
  <si>
    <t>Шабанова Виктория Викторовна</t>
  </si>
  <si>
    <t>№ № 0951634 от 16.06.2015, Костанайский социально-технический университет</t>
  </si>
  <si>
    <t>Швыдченко Наталья Федоровна</t>
  </si>
  <si>
    <t>№ № 145530 от 01.07.1986, Костанайское педагогическое училище</t>
  </si>
  <si>
    <t>Вакансия</t>
  </si>
  <si>
    <t>ИТОГО:</t>
  </si>
</sst>
</file>

<file path=xl/styles.xml><?xml version="1.0" encoding="utf-8"?>
<styleSheet xmlns="http://schemas.openxmlformats.org/spreadsheetml/2006/main">
  <numFmts count="1">
    <numFmt numFmtId="164" formatCode="#,###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4" fontId="4" fillId="3" borderId="1" xfId="0" applyNumberFormat="1" applyFont="1" applyFill="1" applyBorder="1"/>
    <xf numFmtId="3" fontId="3" fillId="0" borderId="1" xfId="0" applyNumberFormat="1" applyFont="1" applyBorder="1"/>
    <xf numFmtId="3" fontId="4" fillId="3" borderId="1" xfId="0" applyNumberFormat="1" applyFont="1" applyFill="1" applyBorder="1"/>
    <xf numFmtId="164" fontId="4" fillId="3" borderId="1" xfId="0" applyNumberFormat="1" applyFont="1" applyFill="1" applyBorder="1"/>
    <xf numFmtId="0" fontId="3" fillId="0" borderId="0" xfId="0" applyFont="1" applyAlignment="1">
      <alignment wrapText="1"/>
    </xf>
    <xf numFmtId="4" fontId="1" fillId="0" borderId="0" xfId="0" applyNumberFormat="1" applyFont="1"/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1" fillId="0" borderId="0" xfId="0" applyFont="1" applyFill="1"/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DP78"/>
  <sheetViews>
    <sheetView tabSelected="1" topLeftCell="A62" zoomScale="85" zoomScaleNormal="85" workbookViewId="0">
      <selection activeCell="J82" sqref="J82"/>
    </sheetView>
  </sheetViews>
  <sheetFormatPr defaultRowHeight="15" outlineLevelCol="1"/>
  <cols>
    <col min="1" max="1" width="4.7109375" style="1" customWidth="1"/>
    <col min="2" max="3" width="25.7109375" style="2" customWidth="1"/>
    <col min="4" max="4" width="15.7109375" style="2" customWidth="1"/>
    <col min="5" max="5" width="32" style="2" customWidth="1"/>
    <col min="6" max="6" width="9.140625" style="1"/>
    <col min="7" max="9" width="9.28515625" style="1" bestFit="1" customWidth="1"/>
    <col min="10" max="10" width="10" style="1" bestFit="1" customWidth="1"/>
    <col min="11" max="11" width="9.28515625" style="1" bestFit="1" customWidth="1" collapsed="1"/>
    <col min="12" max="12" width="9.28515625" style="1" hidden="1" customWidth="1" outlineLevel="1"/>
    <col min="13" max="13" width="9.28515625" style="1" bestFit="1" customWidth="1" collapsed="1"/>
    <col min="14" max="15" width="9.28515625" style="1" hidden="1" customWidth="1" outlineLevel="1"/>
    <col min="16" max="16" width="10" style="1" bestFit="1" customWidth="1" collapsed="1"/>
    <col min="17" max="17" width="10" style="1" hidden="1" customWidth="1" outlineLevel="1"/>
    <col min="18" max="18" width="10" style="1" bestFit="1" customWidth="1" collapsed="1"/>
    <col min="19" max="19" width="10" style="1" hidden="1" customWidth="1" outlineLevel="1"/>
    <col min="20" max="20" width="9.28515625" style="1" hidden="1" customWidth="1" outlineLevel="1"/>
    <col min="21" max="21" width="10" style="1" bestFit="1" customWidth="1"/>
    <col min="22" max="22" width="9.28515625" style="1" bestFit="1" customWidth="1" collapsed="1"/>
    <col min="23" max="23" width="9.28515625" style="1" hidden="1" customWidth="1" outlineLevel="1"/>
    <col min="24" max="24" width="9.28515625" style="1" bestFit="1" customWidth="1" collapsed="1"/>
    <col min="25" max="25" width="9.28515625" style="1" hidden="1" customWidth="1" outlineLevel="1"/>
    <col min="26" max="26" width="9.28515625" style="1" bestFit="1" customWidth="1" collapsed="1"/>
    <col min="27" max="28" width="9.28515625" style="1" hidden="1" customWidth="1" outlineLevel="1"/>
    <col min="29" max="29" width="9.28515625" style="1" bestFit="1" customWidth="1" collapsed="1"/>
    <col min="30" max="31" width="9.28515625" style="1" hidden="1" customWidth="1" outlineLevel="1"/>
    <col min="32" max="32" width="9.28515625" style="1" bestFit="1" customWidth="1" collapsed="1"/>
    <col min="33" max="33" width="9.28515625" style="1" hidden="1" customWidth="1" outlineLevel="1"/>
    <col min="34" max="34" width="9.28515625" style="1" bestFit="1" customWidth="1" collapsed="1"/>
    <col min="35" max="35" width="9.28515625" style="1" hidden="1" customWidth="1" outlineLevel="1"/>
    <col min="36" max="36" width="9.28515625" style="1" bestFit="1" customWidth="1" collapsed="1"/>
    <col min="37" max="38" width="9.28515625" style="1" hidden="1" customWidth="1" outlineLevel="1"/>
    <col min="39" max="39" width="9.28515625" style="1" bestFit="1" customWidth="1" collapsed="1"/>
    <col min="40" max="41" width="9.28515625" style="1" hidden="1" customWidth="1" outlineLevel="1"/>
    <col min="42" max="42" width="9.28515625" style="1" bestFit="1" customWidth="1"/>
    <col min="43" max="43" width="9.28515625" style="1" bestFit="1" customWidth="1" collapsed="1"/>
    <col min="44" max="44" width="9.28515625" style="1" hidden="1" customWidth="1" outlineLevel="1"/>
    <col min="45" max="45" width="9.28515625" style="1" bestFit="1" customWidth="1" collapsed="1"/>
    <col min="46" max="47" width="9.28515625" style="1" hidden="1" customWidth="1" outlineLevel="1"/>
    <col min="48" max="48" width="10" style="1" bestFit="1" customWidth="1" collapsed="1"/>
    <col min="49" max="49" width="10" style="1" hidden="1" customWidth="1" outlineLevel="1"/>
    <col min="50" max="50" width="10" style="1" bestFit="1" customWidth="1" collapsed="1"/>
    <col min="51" max="51" width="10" style="1" hidden="1" customWidth="1" outlineLevel="1"/>
    <col min="52" max="52" width="9.28515625" style="1" hidden="1" customWidth="1" outlineLevel="1"/>
    <col min="53" max="53" width="10" style="1" bestFit="1" customWidth="1"/>
    <col min="54" max="54" width="9.28515625" style="1" bestFit="1" customWidth="1" collapsed="1"/>
    <col min="55" max="55" width="9.28515625" style="1" hidden="1" customWidth="1" outlineLevel="1"/>
    <col min="56" max="56" width="9.28515625" style="1" bestFit="1" customWidth="1" collapsed="1"/>
    <col min="57" max="58" width="9.28515625" style="1" hidden="1" customWidth="1" outlineLevel="1"/>
    <col min="59" max="59" width="9.28515625" style="1" bestFit="1" customWidth="1" collapsed="1"/>
    <col min="60" max="60" width="9.28515625" style="1" hidden="1" customWidth="1" outlineLevel="1"/>
    <col min="61" max="61" width="9.28515625" style="1" bestFit="1" customWidth="1" collapsed="1"/>
    <col min="62" max="63" width="9.28515625" style="1" hidden="1" customWidth="1" outlineLevel="1"/>
    <col min="64" max="64" width="9.28515625" style="1" bestFit="1" customWidth="1"/>
    <col min="65" max="65" width="9.28515625" style="1" bestFit="1" customWidth="1" collapsed="1"/>
    <col min="66" max="66" width="9.28515625" style="1" hidden="1" customWidth="1" outlineLevel="1"/>
    <col min="67" max="67" width="9.28515625" style="1" bestFit="1" customWidth="1" collapsed="1"/>
    <col min="68" max="69" width="9.28515625" style="1" hidden="1" customWidth="1" outlineLevel="1"/>
    <col min="70" max="70" width="9.28515625" style="1" bestFit="1" customWidth="1" collapsed="1"/>
    <col min="71" max="71" width="9.28515625" style="1" hidden="1" customWidth="1" outlineLevel="1"/>
    <col min="72" max="72" width="9.28515625" style="1" bestFit="1" customWidth="1" collapsed="1"/>
    <col min="73" max="74" width="9.28515625" style="1" hidden="1" customWidth="1" outlineLevel="1"/>
    <col min="75" max="75" width="9.28515625" style="1" bestFit="1" customWidth="1"/>
    <col min="76" max="76" width="9.28515625" style="1" bestFit="1" customWidth="1" collapsed="1"/>
    <col min="77" max="77" width="9.28515625" style="1" hidden="1" customWidth="1" outlineLevel="1"/>
    <col min="78" max="78" width="9.28515625" style="1" bestFit="1" customWidth="1" collapsed="1"/>
    <col min="79" max="80" width="9.28515625" style="1" hidden="1" customWidth="1" outlineLevel="1"/>
    <col min="81" max="81" width="9.28515625" style="1" bestFit="1" customWidth="1" collapsed="1"/>
    <col min="82" max="82" width="9.28515625" style="1" hidden="1" customWidth="1" outlineLevel="1"/>
    <col min="83" max="83" width="9.28515625" style="1" bestFit="1" customWidth="1" collapsed="1"/>
    <col min="84" max="85" width="9.28515625" style="1" hidden="1" customWidth="1" outlineLevel="1"/>
    <col min="86" max="86" width="9.28515625" style="1" bestFit="1" customWidth="1"/>
    <col min="87" max="87" width="9.28515625" style="1" bestFit="1" customWidth="1" collapsed="1"/>
    <col min="88" max="88" width="9.28515625" style="1" hidden="1" customWidth="1" outlineLevel="1"/>
    <col min="89" max="89" width="9.28515625" style="1" bestFit="1" customWidth="1" collapsed="1"/>
    <col min="90" max="91" width="9.28515625" style="1" hidden="1" customWidth="1" outlineLevel="1"/>
    <col min="92" max="92" width="9.28515625" style="1" bestFit="1" customWidth="1" collapsed="1"/>
    <col min="93" max="93" width="9.28515625" style="1" hidden="1" customWidth="1" outlineLevel="1"/>
    <col min="94" max="94" width="9.28515625" style="1" bestFit="1" customWidth="1" collapsed="1"/>
    <col min="95" max="96" width="9.28515625" style="1" hidden="1" customWidth="1" outlineLevel="1"/>
    <col min="97" max="97" width="9.28515625" style="1" bestFit="1" customWidth="1"/>
    <col min="98" max="98" width="10" style="1" bestFit="1" customWidth="1" collapsed="1"/>
    <col min="99" max="99" width="9.28515625" style="1" hidden="1" customWidth="1" outlineLevel="1"/>
    <col min="100" max="100" width="9.28515625" style="1" bestFit="1" customWidth="1" collapsed="1"/>
    <col min="101" max="102" width="9.28515625" style="1" hidden="1" customWidth="1" outlineLevel="1"/>
    <col min="103" max="103" width="9.28515625" style="1" bestFit="1" customWidth="1" collapsed="1"/>
    <col min="104" max="104" width="9.28515625" style="1" hidden="1" customWidth="1" outlineLevel="1"/>
    <col min="105" max="105" width="9.28515625" style="1" bestFit="1" customWidth="1" collapsed="1"/>
    <col min="106" max="107" width="9.28515625" style="1" hidden="1" customWidth="1" outlineLevel="1"/>
    <col min="108" max="108" width="9.28515625" style="1" bestFit="1" customWidth="1"/>
    <col min="109" max="109" width="5.7109375" style="1" customWidth="1"/>
    <col min="110" max="110" width="9.28515625" style="1" bestFit="1" customWidth="1"/>
    <col min="111" max="111" width="5.7109375" style="1" customWidth="1"/>
    <col min="112" max="114" width="9.28515625" style="1" bestFit="1" customWidth="1"/>
    <col min="115" max="119" width="11.7109375" style="1" customWidth="1"/>
    <col min="120" max="120" width="11.7109375" style="1" bestFit="1" customWidth="1"/>
    <col min="121" max="16384" width="9.140625" style="1"/>
  </cols>
  <sheetData>
    <row r="2" spans="2:120">
      <c r="B2" s="33" t="s">
        <v>0</v>
      </c>
      <c r="C2" s="33"/>
      <c r="D2" s="33"/>
      <c r="E2" s="33"/>
      <c r="F2" s="33"/>
      <c r="G2" s="33"/>
      <c r="H2" s="33"/>
      <c r="I2" s="33"/>
      <c r="J2" s="33"/>
    </row>
    <row r="3" spans="2:120" ht="32.25" customHeight="1">
      <c r="B3" s="34" t="s">
        <v>1</v>
      </c>
      <c r="C3" s="34"/>
      <c r="D3" s="34"/>
      <c r="E3" s="34"/>
      <c r="F3" s="34"/>
      <c r="G3" s="34"/>
      <c r="H3" s="34"/>
      <c r="I3" s="34"/>
      <c r="J3" s="34"/>
      <c r="DF3" s="39" t="s">
        <v>49</v>
      </c>
      <c r="DG3" s="39"/>
      <c r="DH3" s="39"/>
      <c r="DI3" s="39"/>
      <c r="DJ3" s="39"/>
      <c r="DK3" s="6" t="s">
        <v>50</v>
      </c>
      <c r="DL3" s="6" t="s">
        <v>51</v>
      </c>
      <c r="DM3" s="6" t="s">
        <v>12</v>
      </c>
      <c r="DN3" s="6" t="s">
        <v>16</v>
      </c>
      <c r="DO3" s="6" t="s">
        <v>52</v>
      </c>
      <c r="DP3" s="7" t="s">
        <v>53</v>
      </c>
    </row>
    <row r="4" spans="2:120">
      <c r="DF4" s="36" t="s">
        <v>54</v>
      </c>
      <c r="DG4" s="36"/>
      <c r="DH4" s="36"/>
      <c r="DI4" s="36"/>
      <c r="DJ4" s="36"/>
      <c r="DK4" s="5" t="s">
        <v>55</v>
      </c>
      <c r="DL4" s="5" t="s">
        <v>55</v>
      </c>
      <c r="DM4" s="5" t="s">
        <v>55</v>
      </c>
      <c r="DN4" s="5" t="s">
        <v>55</v>
      </c>
      <c r="DO4" s="5" t="s">
        <v>55</v>
      </c>
      <c r="DP4" s="4">
        <v>0</v>
      </c>
    </row>
    <row r="5" spans="2:120">
      <c r="DF5" s="36" t="s">
        <v>56</v>
      </c>
      <c r="DG5" s="36"/>
      <c r="DH5" s="36"/>
      <c r="DI5" s="36"/>
      <c r="DJ5" s="36"/>
      <c r="DK5" s="4">
        <v>1</v>
      </c>
      <c r="DL5" s="4">
        <v>0</v>
      </c>
      <c r="DM5" s="4">
        <v>13</v>
      </c>
      <c r="DN5" s="4">
        <v>13</v>
      </c>
      <c r="DO5" s="4">
        <v>0</v>
      </c>
      <c r="DP5" s="4">
        <v>27</v>
      </c>
    </row>
    <row r="6" spans="2:120">
      <c r="DF6" s="36" t="s">
        <v>57</v>
      </c>
      <c r="DG6" s="36"/>
      <c r="DH6" s="36"/>
      <c r="DI6" s="36"/>
      <c r="DJ6" s="36"/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</row>
    <row r="7" spans="2:120">
      <c r="DF7" s="36" t="s">
        <v>58</v>
      </c>
      <c r="DG7" s="36"/>
      <c r="DH7" s="36"/>
      <c r="DI7" s="36"/>
      <c r="DJ7" s="36"/>
      <c r="DK7" s="4">
        <v>11</v>
      </c>
      <c r="DL7" s="4">
        <v>0</v>
      </c>
      <c r="DM7" s="4">
        <v>306</v>
      </c>
      <c r="DN7" s="4">
        <v>272</v>
      </c>
      <c r="DO7" s="4">
        <v>0</v>
      </c>
      <c r="DP7" s="4">
        <v>589</v>
      </c>
    </row>
    <row r="8" spans="2:120">
      <c r="DF8" s="36" t="s">
        <v>59</v>
      </c>
      <c r="DG8" s="36"/>
      <c r="DH8" s="36"/>
      <c r="DI8" s="36"/>
      <c r="DJ8" s="36"/>
      <c r="DK8" s="4">
        <v>0</v>
      </c>
      <c r="DL8" s="4">
        <v>0</v>
      </c>
      <c r="DM8" s="4">
        <v>371.5</v>
      </c>
      <c r="DN8" s="4">
        <v>525.5</v>
      </c>
      <c r="DO8" s="4">
        <v>0</v>
      </c>
      <c r="DP8" s="4">
        <v>897</v>
      </c>
    </row>
    <row r="9" spans="2:120">
      <c r="DF9" s="36" t="s">
        <v>60</v>
      </c>
      <c r="DG9" s="36"/>
      <c r="DH9" s="36"/>
      <c r="DI9" s="36"/>
      <c r="DJ9" s="36"/>
      <c r="DK9" s="4">
        <v>0</v>
      </c>
      <c r="DL9" s="4">
        <v>0</v>
      </c>
      <c r="DM9" s="4">
        <v>312.5</v>
      </c>
      <c r="DN9" s="4">
        <v>405</v>
      </c>
      <c r="DO9" s="4">
        <v>0</v>
      </c>
      <c r="DP9" s="4">
        <v>717.5</v>
      </c>
    </row>
    <row r="10" spans="2:120">
      <c r="DF10" s="36" t="s">
        <v>61</v>
      </c>
      <c r="DG10" s="36"/>
      <c r="DH10" s="36"/>
      <c r="DI10" s="36"/>
      <c r="DJ10" s="36"/>
      <c r="DK10" s="4">
        <v>0</v>
      </c>
      <c r="DL10" s="4">
        <v>0</v>
      </c>
      <c r="DM10" s="4">
        <v>59</v>
      </c>
      <c r="DN10" s="4">
        <v>120.5</v>
      </c>
      <c r="DO10" s="4">
        <v>0</v>
      </c>
      <c r="DP10" s="4">
        <v>179.5</v>
      </c>
    </row>
    <row r="11" spans="2:120">
      <c r="DF11" s="36" t="s">
        <v>62</v>
      </c>
      <c r="DG11" s="36"/>
      <c r="DH11" s="36"/>
      <c r="DI11" s="36"/>
      <c r="DJ11" s="36"/>
      <c r="DK11" s="4">
        <v>0</v>
      </c>
      <c r="DL11" s="4">
        <v>0</v>
      </c>
      <c r="DM11" s="4">
        <v>4</v>
      </c>
      <c r="DN11" s="4">
        <v>7.5</v>
      </c>
      <c r="DO11" s="4">
        <v>0</v>
      </c>
      <c r="DP11" s="4">
        <v>11.5</v>
      </c>
    </row>
    <row r="12" spans="2:120">
      <c r="DF12" s="36" t="s">
        <v>63</v>
      </c>
      <c r="DG12" s="36"/>
      <c r="DH12" s="36"/>
      <c r="DI12" s="36"/>
      <c r="DJ12" s="36"/>
      <c r="DK12" s="4">
        <v>0</v>
      </c>
      <c r="DL12" s="4">
        <v>0</v>
      </c>
      <c r="DM12" s="4">
        <v>9</v>
      </c>
      <c r="DN12" s="4">
        <v>8</v>
      </c>
      <c r="DO12" s="4">
        <v>0</v>
      </c>
      <c r="DP12" s="4">
        <v>17</v>
      </c>
    </row>
    <row r="13" spans="2:120">
      <c r="CT13" s="20"/>
      <c r="DF13" s="36" t="s">
        <v>64</v>
      </c>
      <c r="DG13" s="36"/>
      <c r="DH13" s="36"/>
      <c r="DI13" s="36"/>
      <c r="DJ13" s="36"/>
      <c r="DK13" s="4">
        <v>0</v>
      </c>
      <c r="DL13" s="4">
        <v>0</v>
      </c>
      <c r="DM13" s="4">
        <v>0</v>
      </c>
      <c r="DN13" s="4">
        <v>19</v>
      </c>
      <c r="DO13" s="4">
        <v>0</v>
      </c>
      <c r="DP13" s="4">
        <v>19</v>
      </c>
    </row>
    <row r="14" spans="2:120">
      <c r="DF14" s="36" t="s">
        <v>65</v>
      </c>
      <c r="DG14" s="36"/>
      <c r="DH14" s="36"/>
      <c r="DI14" s="36"/>
      <c r="DJ14" s="36"/>
      <c r="DK14" s="4">
        <v>0</v>
      </c>
      <c r="DL14" s="4">
        <v>0</v>
      </c>
      <c r="DM14" s="4">
        <v>36</v>
      </c>
      <c r="DN14" s="4">
        <v>32</v>
      </c>
      <c r="DO14" s="4">
        <v>0</v>
      </c>
      <c r="DP14" s="4">
        <v>68</v>
      </c>
    </row>
    <row r="15" spans="2:120">
      <c r="DF15" s="36" t="s">
        <v>66</v>
      </c>
      <c r="DG15" s="36"/>
      <c r="DH15" s="36"/>
      <c r="DI15" s="36"/>
      <c r="DJ15" s="36"/>
      <c r="DK15" s="4">
        <v>0</v>
      </c>
      <c r="DL15" s="4">
        <v>0</v>
      </c>
      <c r="DM15" s="4">
        <v>10</v>
      </c>
      <c r="DN15" s="4">
        <v>24</v>
      </c>
      <c r="DO15" s="4">
        <v>0</v>
      </c>
      <c r="DP15" s="4">
        <v>34</v>
      </c>
    </row>
    <row r="16" spans="2:120">
      <c r="DF16" s="36" t="s">
        <v>67</v>
      </c>
      <c r="DG16" s="36"/>
      <c r="DH16" s="36"/>
      <c r="DI16" s="36"/>
      <c r="DJ16" s="36"/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</row>
    <row r="17" spans="1:120">
      <c r="DF17" s="36" t="s">
        <v>68</v>
      </c>
      <c r="DG17" s="36"/>
      <c r="DH17" s="36"/>
      <c r="DI17" s="36"/>
      <c r="DJ17" s="36"/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</row>
    <row r="18" spans="1:120">
      <c r="DF18" s="36" t="s">
        <v>69</v>
      </c>
      <c r="DG18" s="36"/>
      <c r="DH18" s="36"/>
      <c r="DI18" s="36"/>
      <c r="DJ18" s="36"/>
      <c r="DK18" s="4">
        <v>0</v>
      </c>
      <c r="DL18" s="4">
        <v>0</v>
      </c>
      <c r="DM18" s="4">
        <v>0</v>
      </c>
      <c r="DN18" s="4">
        <v>30</v>
      </c>
      <c r="DO18" s="4">
        <v>0</v>
      </c>
      <c r="DP18" s="4">
        <v>30</v>
      </c>
    </row>
    <row r="19" spans="1:120" ht="33" customHeight="1">
      <c r="A19" s="28" t="s">
        <v>2</v>
      </c>
      <c r="B19" s="29" t="s">
        <v>3</v>
      </c>
      <c r="C19" s="29" t="s">
        <v>4</v>
      </c>
      <c r="D19" s="29" t="s">
        <v>5</v>
      </c>
      <c r="E19" s="29" t="s">
        <v>6</v>
      </c>
      <c r="F19" s="29" t="s">
        <v>7</v>
      </c>
      <c r="G19" s="29" t="s">
        <v>8</v>
      </c>
      <c r="H19" s="29" t="s">
        <v>9</v>
      </c>
      <c r="I19" s="29" t="s">
        <v>10</v>
      </c>
      <c r="J19" s="29" t="s">
        <v>11</v>
      </c>
      <c r="K19" s="29" t="s">
        <v>18</v>
      </c>
      <c r="L19" s="29"/>
      <c r="M19" s="29"/>
      <c r="N19" s="29"/>
      <c r="O19" s="29"/>
      <c r="P19" s="29" t="s">
        <v>20</v>
      </c>
      <c r="Q19" s="29"/>
      <c r="R19" s="29"/>
      <c r="S19" s="29"/>
      <c r="T19" s="29"/>
      <c r="U19" s="29" t="s">
        <v>21</v>
      </c>
      <c r="V19" s="29" t="s">
        <v>22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 t="s">
        <v>27</v>
      </c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 t="s">
        <v>29</v>
      </c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 t="s">
        <v>30</v>
      </c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 t="s">
        <v>32</v>
      </c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 t="s">
        <v>33</v>
      </c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 t="s">
        <v>35</v>
      </c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 t="s">
        <v>39</v>
      </c>
      <c r="DF19" s="29"/>
      <c r="DG19" s="29"/>
      <c r="DH19" s="29"/>
      <c r="DI19" s="29"/>
      <c r="DJ19" s="29" t="s">
        <v>41</v>
      </c>
      <c r="DK19" s="29" t="s">
        <v>43</v>
      </c>
      <c r="DL19" s="29" t="s">
        <v>44</v>
      </c>
      <c r="DM19" s="29" t="s">
        <v>45</v>
      </c>
      <c r="DN19" s="29" t="s">
        <v>46</v>
      </c>
      <c r="DO19" s="29" t="s">
        <v>47</v>
      </c>
      <c r="DP19" s="29" t="s">
        <v>48</v>
      </c>
    </row>
    <row r="20" spans="1:120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 t="s">
        <v>12</v>
      </c>
      <c r="L20" s="29"/>
      <c r="M20" s="29" t="s">
        <v>16</v>
      </c>
      <c r="N20" s="29"/>
      <c r="O20" s="29"/>
      <c r="P20" s="29" t="s">
        <v>12</v>
      </c>
      <c r="Q20" s="29"/>
      <c r="R20" s="29" t="s">
        <v>16</v>
      </c>
      <c r="S20" s="29"/>
      <c r="T20" s="29"/>
      <c r="U20" s="29"/>
      <c r="V20" s="29" t="s">
        <v>12</v>
      </c>
      <c r="W20" s="29"/>
      <c r="X20" s="29"/>
      <c r="Y20" s="29"/>
      <c r="Z20" s="29" t="s">
        <v>16</v>
      </c>
      <c r="AA20" s="29"/>
      <c r="AB20" s="29"/>
      <c r="AC20" s="29"/>
      <c r="AD20" s="29"/>
      <c r="AE20" s="29"/>
      <c r="AF20" s="29" t="s">
        <v>12</v>
      </c>
      <c r="AG20" s="29"/>
      <c r="AH20" s="29"/>
      <c r="AI20" s="29"/>
      <c r="AJ20" s="29" t="s">
        <v>16</v>
      </c>
      <c r="AK20" s="29"/>
      <c r="AL20" s="29"/>
      <c r="AM20" s="29"/>
      <c r="AN20" s="29"/>
      <c r="AO20" s="29"/>
      <c r="AP20" s="29" t="s">
        <v>26</v>
      </c>
      <c r="AQ20" s="29" t="s">
        <v>12</v>
      </c>
      <c r="AR20" s="29"/>
      <c r="AS20" s="29" t="s">
        <v>16</v>
      </c>
      <c r="AT20" s="29"/>
      <c r="AU20" s="29"/>
      <c r="AV20" s="29" t="s">
        <v>12</v>
      </c>
      <c r="AW20" s="29"/>
      <c r="AX20" s="29" t="s">
        <v>16</v>
      </c>
      <c r="AY20" s="29"/>
      <c r="AZ20" s="29"/>
      <c r="BA20" s="29" t="s">
        <v>26</v>
      </c>
      <c r="BB20" s="29" t="s">
        <v>12</v>
      </c>
      <c r="BC20" s="29"/>
      <c r="BD20" s="29" t="s">
        <v>16</v>
      </c>
      <c r="BE20" s="29"/>
      <c r="BF20" s="29"/>
      <c r="BG20" s="29" t="s">
        <v>12</v>
      </c>
      <c r="BH20" s="29"/>
      <c r="BI20" s="29" t="s">
        <v>16</v>
      </c>
      <c r="BJ20" s="29"/>
      <c r="BK20" s="29"/>
      <c r="BL20" s="29" t="s">
        <v>26</v>
      </c>
      <c r="BM20" s="29" t="s">
        <v>12</v>
      </c>
      <c r="BN20" s="29"/>
      <c r="BO20" s="29" t="s">
        <v>16</v>
      </c>
      <c r="BP20" s="29"/>
      <c r="BQ20" s="29"/>
      <c r="BR20" s="29" t="s">
        <v>12</v>
      </c>
      <c r="BS20" s="29"/>
      <c r="BT20" s="29" t="s">
        <v>16</v>
      </c>
      <c r="BU20" s="29"/>
      <c r="BV20" s="29"/>
      <c r="BW20" s="29" t="s">
        <v>26</v>
      </c>
      <c r="BX20" s="29" t="s">
        <v>12</v>
      </c>
      <c r="BY20" s="29"/>
      <c r="BZ20" s="29" t="s">
        <v>16</v>
      </c>
      <c r="CA20" s="29"/>
      <c r="CB20" s="29"/>
      <c r="CC20" s="29" t="s">
        <v>12</v>
      </c>
      <c r="CD20" s="29"/>
      <c r="CE20" s="29" t="s">
        <v>16</v>
      </c>
      <c r="CF20" s="29"/>
      <c r="CG20" s="29"/>
      <c r="CH20" s="29" t="s">
        <v>26</v>
      </c>
      <c r="CI20" s="29" t="s">
        <v>12</v>
      </c>
      <c r="CJ20" s="29"/>
      <c r="CK20" s="29" t="s">
        <v>16</v>
      </c>
      <c r="CL20" s="29"/>
      <c r="CM20" s="29"/>
      <c r="CN20" s="29" t="s">
        <v>12</v>
      </c>
      <c r="CO20" s="29"/>
      <c r="CP20" s="29" t="s">
        <v>16</v>
      </c>
      <c r="CQ20" s="29"/>
      <c r="CR20" s="29"/>
      <c r="CS20" s="29" t="s">
        <v>26</v>
      </c>
      <c r="CT20" s="29" t="s">
        <v>12</v>
      </c>
      <c r="CU20" s="29"/>
      <c r="CV20" s="29" t="s">
        <v>16</v>
      </c>
      <c r="CW20" s="29"/>
      <c r="CX20" s="29"/>
      <c r="CY20" s="29" t="s">
        <v>12</v>
      </c>
      <c r="CZ20" s="29"/>
      <c r="DA20" s="29" t="s">
        <v>16</v>
      </c>
      <c r="DB20" s="29"/>
      <c r="DC20" s="29"/>
      <c r="DD20" s="29" t="s">
        <v>26</v>
      </c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</row>
    <row r="21" spans="1:120" ht="33" customHeight="1">
      <c r="A21" s="28"/>
      <c r="B21" s="29"/>
      <c r="C21" s="29"/>
      <c r="D21" s="29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7"/>
      <c r="DF21" s="30"/>
      <c r="DG21" s="37"/>
      <c r="DH21" s="30"/>
      <c r="DI21" s="30"/>
      <c r="DJ21" s="30"/>
      <c r="DK21" s="30"/>
      <c r="DL21" s="30"/>
      <c r="DM21" s="30"/>
      <c r="DN21" s="37"/>
      <c r="DO21" s="38"/>
      <c r="DP21" s="37"/>
    </row>
    <row r="22" spans="1:120">
      <c r="A22" s="28"/>
      <c r="B22" s="29"/>
      <c r="C22" s="29"/>
      <c r="D22" s="29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5" t="s">
        <v>24</v>
      </c>
      <c r="W22" s="30"/>
      <c r="X22" s="35" t="s">
        <v>25</v>
      </c>
      <c r="Y22" s="30"/>
      <c r="Z22" s="35" t="s">
        <v>24</v>
      </c>
      <c r="AA22" s="30"/>
      <c r="AB22" s="30"/>
      <c r="AC22" s="35" t="s">
        <v>25</v>
      </c>
      <c r="AD22" s="30"/>
      <c r="AE22" s="30"/>
      <c r="AF22" s="35" t="s">
        <v>24</v>
      </c>
      <c r="AG22" s="30"/>
      <c r="AH22" s="35" t="s">
        <v>25</v>
      </c>
      <c r="AI22" s="30"/>
      <c r="AJ22" s="35" t="s">
        <v>24</v>
      </c>
      <c r="AK22" s="30"/>
      <c r="AL22" s="30"/>
      <c r="AM22" s="35" t="s">
        <v>25</v>
      </c>
      <c r="AN22" s="30"/>
      <c r="AO22" s="30"/>
      <c r="AP22" s="30"/>
      <c r="AQ22" s="35" t="s">
        <v>28</v>
      </c>
      <c r="AR22" s="30"/>
      <c r="AS22" s="35" t="s">
        <v>28</v>
      </c>
      <c r="AT22" s="30"/>
      <c r="AU22" s="30"/>
      <c r="AV22" s="35" t="s">
        <v>28</v>
      </c>
      <c r="AW22" s="30"/>
      <c r="AX22" s="35" t="s">
        <v>28</v>
      </c>
      <c r="AY22" s="30"/>
      <c r="AZ22" s="30"/>
      <c r="BA22" s="30"/>
      <c r="BB22" s="35" t="s">
        <v>24</v>
      </c>
      <c r="BC22" s="30"/>
      <c r="BD22" s="35" t="s">
        <v>24</v>
      </c>
      <c r="BE22" s="30"/>
      <c r="BF22" s="30"/>
      <c r="BG22" s="35" t="s">
        <v>24</v>
      </c>
      <c r="BH22" s="30"/>
      <c r="BI22" s="35" t="s">
        <v>24</v>
      </c>
      <c r="BJ22" s="30"/>
      <c r="BK22" s="30"/>
      <c r="BL22" s="30"/>
      <c r="BM22" s="35" t="s">
        <v>31</v>
      </c>
      <c r="BN22" s="30"/>
      <c r="BO22" s="35" t="s">
        <v>31</v>
      </c>
      <c r="BP22" s="30"/>
      <c r="BQ22" s="30"/>
      <c r="BR22" s="35" t="s">
        <v>31</v>
      </c>
      <c r="BS22" s="30"/>
      <c r="BT22" s="35" t="s">
        <v>31</v>
      </c>
      <c r="BU22" s="30"/>
      <c r="BV22" s="30"/>
      <c r="BW22" s="30"/>
      <c r="BX22" s="35" t="s">
        <v>28</v>
      </c>
      <c r="BY22" s="30"/>
      <c r="BZ22" s="35" t="s">
        <v>28</v>
      </c>
      <c r="CA22" s="30"/>
      <c r="CB22" s="30"/>
      <c r="CC22" s="35" t="s">
        <v>28</v>
      </c>
      <c r="CD22" s="30"/>
      <c r="CE22" s="35" t="s">
        <v>28</v>
      </c>
      <c r="CF22" s="30"/>
      <c r="CG22" s="30"/>
      <c r="CH22" s="30"/>
      <c r="CI22" s="35" t="s">
        <v>34</v>
      </c>
      <c r="CJ22" s="30"/>
      <c r="CK22" s="35" t="s">
        <v>34</v>
      </c>
      <c r="CL22" s="30"/>
      <c r="CM22" s="30"/>
      <c r="CN22" s="35" t="s">
        <v>34</v>
      </c>
      <c r="CO22" s="30"/>
      <c r="CP22" s="35" t="s">
        <v>34</v>
      </c>
      <c r="CQ22" s="30"/>
      <c r="CR22" s="30"/>
      <c r="CS22" s="3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30"/>
      <c r="DE22" s="37" t="s">
        <v>36</v>
      </c>
      <c r="DF22" s="30" t="s">
        <v>25</v>
      </c>
      <c r="DG22" s="37" t="s">
        <v>36</v>
      </c>
      <c r="DH22" s="30" t="s">
        <v>37</v>
      </c>
      <c r="DI22" s="30" t="s">
        <v>38</v>
      </c>
      <c r="DJ22" s="30" t="s">
        <v>40</v>
      </c>
      <c r="DK22" s="30" t="s">
        <v>42</v>
      </c>
      <c r="DL22" s="30" t="s">
        <v>23</v>
      </c>
      <c r="DM22" s="30"/>
      <c r="DN22" s="37"/>
      <c r="DO22" s="38"/>
      <c r="DP22" s="37"/>
    </row>
    <row r="23" spans="1:120">
      <c r="A23" s="28"/>
      <c r="B23" s="29"/>
      <c r="C23" s="29"/>
      <c r="D23" s="29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5" t="s">
        <v>23</v>
      </c>
      <c r="W23" s="30"/>
      <c r="X23" s="35" t="s">
        <v>23</v>
      </c>
      <c r="Y23" s="30"/>
      <c r="Z23" s="35" t="s">
        <v>23</v>
      </c>
      <c r="AA23" s="30"/>
      <c r="AB23" s="30"/>
      <c r="AC23" s="35" t="s">
        <v>23</v>
      </c>
      <c r="AD23" s="30"/>
      <c r="AE23" s="30"/>
      <c r="AF23" s="35" t="s">
        <v>23</v>
      </c>
      <c r="AG23" s="30"/>
      <c r="AH23" s="35" t="s">
        <v>23</v>
      </c>
      <c r="AI23" s="30"/>
      <c r="AJ23" s="35" t="s">
        <v>23</v>
      </c>
      <c r="AK23" s="30"/>
      <c r="AL23" s="30"/>
      <c r="AM23" s="35" t="s">
        <v>23</v>
      </c>
      <c r="AN23" s="30"/>
      <c r="AO23" s="30"/>
      <c r="AP23" s="30"/>
      <c r="AQ23" s="35" t="s">
        <v>23</v>
      </c>
      <c r="AR23" s="30"/>
      <c r="AS23" s="35" t="s">
        <v>23</v>
      </c>
      <c r="AT23" s="30"/>
      <c r="AU23" s="30"/>
      <c r="AV23" s="35" t="s">
        <v>23</v>
      </c>
      <c r="AW23" s="30"/>
      <c r="AX23" s="35" t="s">
        <v>23</v>
      </c>
      <c r="AY23" s="30"/>
      <c r="AZ23" s="30"/>
      <c r="BA23" s="30"/>
      <c r="BB23" s="35" t="s">
        <v>23</v>
      </c>
      <c r="BC23" s="30"/>
      <c r="BD23" s="35" t="s">
        <v>23</v>
      </c>
      <c r="BE23" s="30"/>
      <c r="BF23" s="30"/>
      <c r="BG23" s="35" t="s">
        <v>23</v>
      </c>
      <c r="BH23" s="30"/>
      <c r="BI23" s="35" t="s">
        <v>23</v>
      </c>
      <c r="BJ23" s="30"/>
      <c r="BK23" s="30"/>
      <c r="BL23" s="30"/>
      <c r="BM23" s="35" t="s">
        <v>23</v>
      </c>
      <c r="BN23" s="30"/>
      <c r="BO23" s="35" t="s">
        <v>23</v>
      </c>
      <c r="BP23" s="30"/>
      <c r="BQ23" s="30"/>
      <c r="BR23" s="35" t="s">
        <v>23</v>
      </c>
      <c r="BS23" s="30"/>
      <c r="BT23" s="35" t="s">
        <v>23</v>
      </c>
      <c r="BU23" s="30"/>
      <c r="BV23" s="30"/>
      <c r="BW23" s="30"/>
      <c r="BX23" s="35" t="s">
        <v>23</v>
      </c>
      <c r="BY23" s="30"/>
      <c r="BZ23" s="35" t="s">
        <v>23</v>
      </c>
      <c r="CA23" s="30"/>
      <c r="CB23" s="30"/>
      <c r="CC23" s="35" t="s">
        <v>23</v>
      </c>
      <c r="CD23" s="30"/>
      <c r="CE23" s="35" t="s">
        <v>23</v>
      </c>
      <c r="CF23" s="30"/>
      <c r="CG23" s="30"/>
      <c r="CH23" s="30"/>
      <c r="CI23" s="35" t="s">
        <v>23</v>
      </c>
      <c r="CJ23" s="30"/>
      <c r="CK23" s="35" t="s">
        <v>23</v>
      </c>
      <c r="CL23" s="30"/>
      <c r="CM23" s="30"/>
      <c r="CN23" s="35" t="s">
        <v>23</v>
      </c>
      <c r="CO23" s="30"/>
      <c r="CP23" s="35" t="s">
        <v>23</v>
      </c>
      <c r="CQ23" s="30"/>
      <c r="CR23" s="30"/>
      <c r="CS23" s="30"/>
      <c r="CT23" s="35" t="s">
        <v>23</v>
      </c>
      <c r="CU23" s="30"/>
      <c r="CV23" s="35" t="s">
        <v>23</v>
      </c>
      <c r="CW23" s="30"/>
      <c r="CX23" s="30"/>
      <c r="CY23" s="35" t="s">
        <v>23</v>
      </c>
      <c r="CZ23" s="30"/>
      <c r="DA23" s="35" t="s">
        <v>23</v>
      </c>
      <c r="DB23" s="30"/>
      <c r="DC23" s="30"/>
      <c r="DD23" s="30"/>
      <c r="DE23" s="37"/>
      <c r="DF23" s="30"/>
      <c r="DG23" s="37"/>
      <c r="DH23" s="30"/>
      <c r="DI23" s="30"/>
      <c r="DJ23" s="30"/>
      <c r="DK23" s="30"/>
      <c r="DL23" s="30"/>
      <c r="DM23" s="30"/>
      <c r="DN23" s="37"/>
      <c r="DO23" s="38"/>
      <c r="DP23" s="37"/>
    </row>
    <row r="24" spans="1:120" ht="22.5">
      <c r="A24" s="28"/>
      <c r="B24" s="29"/>
      <c r="C24" s="29"/>
      <c r="D24" s="29"/>
      <c r="E24" s="29"/>
      <c r="F24" s="30"/>
      <c r="G24" s="30"/>
      <c r="H24" s="30"/>
      <c r="I24" s="30"/>
      <c r="J24" s="30"/>
      <c r="K24" s="31" t="s">
        <v>13</v>
      </c>
      <c r="L24" s="11" t="s">
        <v>15</v>
      </c>
      <c r="M24" s="31" t="s">
        <v>13</v>
      </c>
      <c r="N24" s="32" t="s">
        <v>15</v>
      </c>
      <c r="O24" s="32"/>
      <c r="P24" s="31" t="s">
        <v>19</v>
      </c>
      <c r="Q24" s="11" t="s">
        <v>15</v>
      </c>
      <c r="R24" s="31" t="s">
        <v>19</v>
      </c>
      <c r="S24" s="32" t="s">
        <v>15</v>
      </c>
      <c r="T24" s="32"/>
      <c r="U24" s="30"/>
      <c r="V24" s="31" t="s">
        <v>13</v>
      </c>
      <c r="W24" s="11" t="s">
        <v>15</v>
      </c>
      <c r="X24" s="31" t="s">
        <v>13</v>
      </c>
      <c r="Y24" s="11" t="s">
        <v>15</v>
      </c>
      <c r="Z24" s="31" t="s">
        <v>13</v>
      </c>
      <c r="AA24" s="32" t="s">
        <v>15</v>
      </c>
      <c r="AB24" s="32"/>
      <c r="AC24" s="31" t="s">
        <v>13</v>
      </c>
      <c r="AD24" s="32" t="s">
        <v>15</v>
      </c>
      <c r="AE24" s="32"/>
      <c r="AF24" s="31" t="s">
        <v>19</v>
      </c>
      <c r="AG24" s="11" t="s">
        <v>15</v>
      </c>
      <c r="AH24" s="31" t="s">
        <v>19</v>
      </c>
      <c r="AI24" s="11" t="s">
        <v>15</v>
      </c>
      <c r="AJ24" s="31" t="s">
        <v>19</v>
      </c>
      <c r="AK24" s="32" t="s">
        <v>15</v>
      </c>
      <c r="AL24" s="32"/>
      <c r="AM24" s="31" t="s">
        <v>19</v>
      </c>
      <c r="AN24" s="32" t="s">
        <v>15</v>
      </c>
      <c r="AO24" s="32"/>
      <c r="AP24" s="30"/>
      <c r="AQ24" s="31" t="s">
        <v>13</v>
      </c>
      <c r="AR24" s="11" t="s">
        <v>15</v>
      </c>
      <c r="AS24" s="31" t="s">
        <v>13</v>
      </c>
      <c r="AT24" s="32" t="s">
        <v>15</v>
      </c>
      <c r="AU24" s="32"/>
      <c r="AV24" s="31" t="s">
        <v>19</v>
      </c>
      <c r="AW24" s="11" t="s">
        <v>15</v>
      </c>
      <c r="AX24" s="31" t="s">
        <v>19</v>
      </c>
      <c r="AY24" s="32" t="s">
        <v>15</v>
      </c>
      <c r="AZ24" s="32"/>
      <c r="BA24" s="30"/>
      <c r="BB24" s="31" t="s">
        <v>13</v>
      </c>
      <c r="BC24" s="11" t="s">
        <v>15</v>
      </c>
      <c r="BD24" s="31" t="s">
        <v>13</v>
      </c>
      <c r="BE24" s="32" t="s">
        <v>15</v>
      </c>
      <c r="BF24" s="32"/>
      <c r="BG24" s="31" t="s">
        <v>19</v>
      </c>
      <c r="BH24" s="11" t="s">
        <v>15</v>
      </c>
      <c r="BI24" s="31" t="s">
        <v>19</v>
      </c>
      <c r="BJ24" s="32" t="s">
        <v>15</v>
      </c>
      <c r="BK24" s="32"/>
      <c r="BL24" s="30"/>
      <c r="BM24" s="31" t="s">
        <v>13</v>
      </c>
      <c r="BN24" s="11" t="s">
        <v>15</v>
      </c>
      <c r="BO24" s="31" t="s">
        <v>13</v>
      </c>
      <c r="BP24" s="32" t="s">
        <v>15</v>
      </c>
      <c r="BQ24" s="32"/>
      <c r="BR24" s="31" t="s">
        <v>19</v>
      </c>
      <c r="BS24" s="11" t="s">
        <v>15</v>
      </c>
      <c r="BT24" s="31" t="s">
        <v>19</v>
      </c>
      <c r="BU24" s="32" t="s">
        <v>15</v>
      </c>
      <c r="BV24" s="32"/>
      <c r="BW24" s="30"/>
      <c r="BX24" s="31" t="s">
        <v>13</v>
      </c>
      <c r="BY24" s="11" t="s">
        <v>15</v>
      </c>
      <c r="BZ24" s="31" t="s">
        <v>13</v>
      </c>
      <c r="CA24" s="32" t="s">
        <v>15</v>
      </c>
      <c r="CB24" s="32"/>
      <c r="CC24" s="31" t="s">
        <v>19</v>
      </c>
      <c r="CD24" s="11" t="s">
        <v>15</v>
      </c>
      <c r="CE24" s="31" t="s">
        <v>19</v>
      </c>
      <c r="CF24" s="32" t="s">
        <v>15</v>
      </c>
      <c r="CG24" s="32"/>
      <c r="CH24" s="30"/>
      <c r="CI24" s="31" t="s">
        <v>13</v>
      </c>
      <c r="CJ24" s="11" t="s">
        <v>15</v>
      </c>
      <c r="CK24" s="31" t="s">
        <v>13</v>
      </c>
      <c r="CL24" s="32" t="s">
        <v>15</v>
      </c>
      <c r="CM24" s="32"/>
      <c r="CN24" s="31" t="s">
        <v>19</v>
      </c>
      <c r="CO24" s="11" t="s">
        <v>15</v>
      </c>
      <c r="CP24" s="31" t="s">
        <v>19</v>
      </c>
      <c r="CQ24" s="32" t="s">
        <v>15</v>
      </c>
      <c r="CR24" s="32"/>
      <c r="CS24" s="30"/>
      <c r="CT24" s="31" t="s">
        <v>13</v>
      </c>
      <c r="CU24" s="11" t="s">
        <v>15</v>
      </c>
      <c r="CV24" s="31" t="s">
        <v>13</v>
      </c>
      <c r="CW24" s="32" t="s">
        <v>15</v>
      </c>
      <c r="CX24" s="32"/>
      <c r="CY24" s="31" t="s">
        <v>19</v>
      </c>
      <c r="CZ24" s="11" t="s">
        <v>15</v>
      </c>
      <c r="DA24" s="31" t="s">
        <v>19</v>
      </c>
      <c r="DB24" s="32" t="s">
        <v>15</v>
      </c>
      <c r="DC24" s="32"/>
      <c r="DD24" s="30"/>
      <c r="DE24" s="37"/>
      <c r="DF24" s="30"/>
      <c r="DG24" s="37"/>
      <c r="DH24" s="30"/>
      <c r="DI24" s="30"/>
      <c r="DJ24" s="30"/>
      <c r="DK24" s="30"/>
      <c r="DL24" s="30"/>
      <c r="DM24" s="30"/>
      <c r="DN24" s="37"/>
      <c r="DO24" s="38"/>
      <c r="DP24" s="37"/>
    </row>
    <row r="25" spans="1:120" ht="31.5" customHeight="1">
      <c r="A25" s="28"/>
      <c r="B25" s="29"/>
      <c r="C25" s="29"/>
      <c r="D25" s="29"/>
      <c r="E25" s="29"/>
      <c r="F25" s="30"/>
      <c r="G25" s="30"/>
      <c r="H25" s="30"/>
      <c r="I25" s="30"/>
      <c r="J25" s="30"/>
      <c r="K25" s="31"/>
      <c r="L25" s="12" t="s">
        <v>14</v>
      </c>
      <c r="M25" s="31"/>
      <c r="N25" s="12" t="s">
        <v>14</v>
      </c>
      <c r="O25" s="12" t="s">
        <v>17</v>
      </c>
      <c r="P25" s="31"/>
      <c r="Q25" s="12" t="s">
        <v>14</v>
      </c>
      <c r="R25" s="31"/>
      <c r="S25" s="12" t="s">
        <v>14</v>
      </c>
      <c r="T25" s="12" t="s">
        <v>17</v>
      </c>
      <c r="U25" s="30"/>
      <c r="V25" s="31"/>
      <c r="W25" s="12" t="s">
        <v>14</v>
      </c>
      <c r="X25" s="31"/>
      <c r="Y25" s="12" t="s">
        <v>14</v>
      </c>
      <c r="Z25" s="31"/>
      <c r="AA25" s="12" t="s">
        <v>14</v>
      </c>
      <c r="AB25" s="12" t="s">
        <v>17</v>
      </c>
      <c r="AC25" s="31"/>
      <c r="AD25" s="12" t="s">
        <v>14</v>
      </c>
      <c r="AE25" s="12" t="s">
        <v>17</v>
      </c>
      <c r="AF25" s="31"/>
      <c r="AG25" s="12" t="s">
        <v>14</v>
      </c>
      <c r="AH25" s="31"/>
      <c r="AI25" s="12" t="s">
        <v>14</v>
      </c>
      <c r="AJ25" s="31"/>
      <c r="AK25" s="12" t="s">
        <v>14</v>
      </c>
      <c r="AL25" s="12" t="s">
        <v>17</v>
      </c>
      <c r="AM25" s="31"/>
      <c r="AN25" s="12" t="s">
        <v>14</v>
      </c>
      <c r="AO25" s="12" t="s">
        <v>17</v>
      </c>
      <c r="AP25" s="30"/>
      <c r="AQ25" s="31"/>
      <c r="AR25" s="12" t="s">
        <v>14</v>
      </c>
      <c r="AS25" s="31"/>
      <c r="AT25" s="12" t="s">
        <v>14</v>
      </c>
      <c r="AU25" s="12" t="s">
        <v>17</v>
      </c>
      <c r="AV25" s="31"/>
      <c r="AW25" s="12" t="s">
        <v>14</v>
      </c>
      <c r="AX25" s="31"/>
      <c r="AY25" s="12" t="s">
        <v>14</v>
      </c>
      <c r="AZ25" s="12" t="s">
        <v>17</v>
      </c>
      <c r="BA25" s="30"/>
      <c r="BB25" s="31"/>
      <c r="BC25" s="12" t="s">
        <v>14</v>
      </c>
      <c r="BD25" s="31"/>
      <c r="BE25" s="12" t="s">
        <v>14</v>
      </c>
      <c r="BF25" s="12" t="s">
        <v>17</v>
      </c>
      <c r="BG25" s="31"/>
      <c r="BH25" s="12" t="s">
        <v>14</v>
      </c>
      <c r="BI25" s="31"/>
      <c r="BJ25" s="12" t="s">
        <v>14</v>
      </c>
      <c r="BK25" s="12" t="s">
        <v>17</v>
      </c>
      <c r="BL25" s="30"/>
      <c r="BM25" s="31"/>
      <c r="BN25" s="12" t="s">
        <v>14</v>
      </c>
      <c r="BO25" s="31"/>
      <c r="BP25" s="12" t="s">
        <v>14</v>
      </c>
      <c r="BQ25" s="12" t="s">
        <v>17</v>
      </c>
      <c r="BR25" s="31"/>
      <c r="BS25" s="12" t="s">
        <v>14</v>
      </c>
      <c r="BT25" s="31"/>
      <c r="BU25" s="12" t="s">
        <v>14</v>
      </c>
      <c r="BV25" s="12" t="s">
        <v>17</v>
      </c>
      <c r="BW25" s="30"/>
      <c r="BX25" s="31"/>
      <c r="BY25" s="12" t="s">
        <v>14</v>
      </c>
      <c r="BZ25" s="31"/>
      <c r="CA25" s="12" t="s">
        <v>14</v>
      </c>
      <c r="CB25" s="12" t="s">
        <v>17</v>
      </c>
      <c r="CC25" s="31"/>
      <c r="CD25" s="12" t="s">
        <v>14</v>
      </c>
      <c r="CE25" s="31"/>
      <c r="CF25" s="12" t="s">
        <v>14</v>
      </c>
      <c r="CG25" s="12" t="s">
        <v>17</v>
      </c>
      <c r="CH25" s="30"/>
      <c r="CI25" s="31"/>
      <c r="CJ25" s="12" t="s">
        <v>14</v>
      </c>
      <c r="CK25" s="31"/>
      <c r="CL25" s="12" t="s">
        <v>14</v>
      </c>
      <c r="CM25" s="12" t="s">
        <v>17</v>
      </c>
      <c r="CN25" s="31"/>
      <c r="CO25" s="12" t="s">
        <v>14</v>
      </c>
      <c r="CP25" s="31"/>
      <c r="CQ25" s="12" t="s">
        <v>14</v>
      </c>
      <c r="CR25" s="12" t="s">
        <v>17</v>
      </c>
      <c r="CS25" s="30"/>
      <c r="CT25" s="31"/>
      <c r="CU25" s="12" t="s">
        <v>14</v>
      </c>
      <c r="CV25" s="31"/>
      <c r="CW25" s="12" t="s">
        <v>14</v>
      </c>
      <c r="CX25" s="12" t="s">
        <v>17</v>
      </c>
      <c r="CY25" s="31"/>
      <c r="CZ25" s="12" t="s">
        <v>14</v>
      </c>
      <c r="DA25" s="31"/>
      <c r="DB25" s="12" t="s">
        <v>14</v>
      </c>
      <c r="DC25" s="12" t="s">
        <v>17</v>
      </c>
      <c r="DD25" s="30"/>
      <c r="DE25" s="37"/>
      <c r="DF25" s="30"/>
      <c r="DG25" s="37"/>
      <c r="DH25" s="30"/>
      <c r="DI25" s="30"/>
      <c r="DJ25" s="30"/>
      <c r="DK25" s="30"/>
      <c r="DL25" s="30"/>
      <c r="DM25" s="30"/>
      <c r="DN25" s="37"/>
      <c r="DO25" s="38"/>
      <c r="DP25" s="37"/>
    </row>
    <row r="26" spans="1:120" s="27" customFormat="1" ht="36.75" customHeight="1">
      <c r="A26" s="24">
        <v>1</v>
      </c>
      <c r="B26" s="25" t="s">
        <v>70</v>
      </c>
      <c r="C26" s="25" t="s">
        <v>71</v>
      </c>
      <c r="D26" s="25" t="s">
        <v>72</v>
      </c>
      <c r="E26" s="25" t="s">
        <v>73</v>
      </c>
      <c r="F26" s="26" t="s">
        <v>78</v>
      </c>
      <c r="G26" s="21">
        <v>9.1</v>
      </c>
      <c r="H26" s="21">
        <v>4.79</v>
      </c>
      <c r="I26" s="21">
        <v>2</v>
      </c>
      <c r="J26" s="21">
        <v>177323.94</v>
      </c>
      <c r="K26" s="21"/>
      <c r="L26" s="21"/>
      <c r="M26" s="21">
        <v>23</v>
      </c>
      <c r="N26" s="21">
        <v>21</v>
      </c>
      <c r="O26" s="21">
        <v>2</v>
      </c>
      <c r="P26" s="21"/>
      <c r="Q26" s="21"/>
      <c r="R26" s="21">
        <v>254903.16</v>
      </c>
      <c r="S26" s="21">
        <v>201148.52625</v>
      </c>
      <c r="T26" s="21">
        <v>19157.002499999999</v>
      </c>
      <c r="U26" s="21">
        <f>P26+R26</f>
        <v>254903.16</v>
      </c>
      <c r="V26" s="21"/>
      <c r="W26" s="21"/>
      <c r="X26" s="21"/>
      <c r="Y26" s="21"/>
      <c r="Z26" s="21">
        <v>21</v>
      </c>
      <c r="AA26" s="21">
        <v>21</v>
      </c>
      <c r="AB26" s="21"/>
      <c r="AC26" s="21"/>
      <c r="AD26" s="21"/>
      <c r="AE26" s="21"/>
      <c r="AF26" s="21"/>
      <c r="AG26" s="21"/>
      <c r="AH26" s="21"/>
      <c r="AI26" s="21"/>
      <c r="AJ26" s="21">
        <v>9290.9249999999993</v>
      </c>
      <c r="AK26" s="21">
        <v>9290.9249999999993</v>
      </c>
      <c r="AL26" s="21"/>
      <c r="AM26" s="21"/>
      <c r="AN26" s="21"/>
      <c r="AO26" s="21"/>
      <c r="AP26" s="21">
        <v>9290.9249999999993</v>
      </c>
      <c r="AQ26" s="21"/>
      <c r="AR26" s="21"/>
      <c r="AS26" s="21">
        <v>23</v>
      </c>
      <c r="AT26" s="21">
        <v>21</v>
      </c>
      <c r="AU26" s="21">
        <v>2</v>
      </c>
      <c r="AV26" s="21"/>
      <c r="AW26" s="21"/>
      <c r="AX26" s="21">
        <v>76470.95</v>
      </c>
      <c r="AY26" s="21">
        <v>60344.557874999999</v>
      </c>
      <c r="AZ26" s="21">
        <v>5747.1007499999996</v>
      </c>
      <c r="BA26" s="21">
        <f>AV26+AX26</f>
        <v>76470.95</v>
      </c>
      <c r="BB26" s="21"/>
      <c r="BC26" s="21"/>
      <c r="BD26" s="21">
        <v>23</v>
      </c>
      <c r="BE26" s="21"/>
      <c r="BF26" s="21"/>
      <c r="BG26" s="21"/>
      <c r="BH26" s="21"/>
      <c r="BI26" s="21">
        <v>101961.26</v>
      </c>
      <c r="BJ26" s="21"/>
      <c r="BK26" s="21"/>
      <c r="BL26" s="21">
        <f>BI26</f>
        <v>101961.26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>
        <v>23</v>
      </c>
      <c r="CL26" s="21">
        <v>21</v>
      </c>
      <c r="CM26" s="21">
        <v>2</v>
      </c>
      <c r="CN26" s="21"/>
      <c r="CO26" s="21"/>
      <c r="CP26" s="21">
        <v>25490.32</v>
      </c>
      <c r="CQ26" s="21">
        <v>20114.852625</v>
      </c>
      <c r="CR26" s="21">
        <v>1915.7002499999999</v>
      </c>
      <c r="CS26" s="21">
        <f>CN26+CP26</f>
        <v>25490.32</v>
      </c>
      <c r="CT26" s="21"/>
      <c r="CU26" s="21"/>
      <c r="CV26" s="21">
        <v>3</v>
      </c>
      <c r="CW26" s="21">
        <v>3</v>
      </c>
      <c r="CX26" s="21"/>
      <c r="CY26" s="21"/>
      <c r="CZ26" s="21"/>
      <c r="DA26" s="21">
        <v>1327.2750000000001</v>
      </c>
      <c r="DB26" s="21">
        <v>1327.2750000000001</v>
      </c>
      <c r="DC26" s="21"/>
      <c r="DD26" s="21">
        <v>1327.2750000000001</v>
      </c>
      <c r="DE26" s="22"/>
      <c r="DF26" s="21"/>
      <c r="DG26" s="22">
        <v>1</v>
      </c>
      <c r="DH26" s="21">
        <v>10618.2</v>
      </c>
      <c r="DI26" s="21">
        <v>10618.2</v>
      </c>
      <c r="DJ26" s="21"/>
      <c r="DK26" s="21">
        <v>34500</v>
      </c>
      <c r="DL26" s="21"/>
      <c r="DM26" s="21">
        <f>DL26+DK26+DJ26+DI26+DD26+CS26+CH26+BW26+BL26+BA26+AP26</f>
        <v>259658.93</v>
      </c>
      <c r="DN26" s="22">
        <f>U26+DM26</f>
        <v>514562.08999999997</v>
      </c>
      <c r="DO26" s="23">
        <v>12</v>
      </c>
      <c r="DP26" s="22">
        <f>DN26*DO26</f>
        <v>6174745.0800000001</v>
      </c>
    </row>
    <row r="27" spans="1:120" ht="36.75" customHeight="1">
      <c r="A27" s="4">
        <v>2</v>
      </c>
      <c r="B27" s="3" t="s">
        <v>75</v>
      </c>
      <c r="C27" s="3" t="s">
        <v>76</v>
      </c>
      <c r="D27" s="3" t="s">
        <v>72</v>
      </c>
      <c r="E27" s="3" t="s">
        <v>77</v>
      </c>
      <c r="F27" s="26" t="s">
        <v>78</v>
      </c>
      <c r="G27" s="21">
        <v>17.11</v>
      </c>
      <c r="H27" s="21">
        <v>5.24</v>
      </c>
      <c r="I27" s="21">
        <v>2</v>
      </c>
      <c r="J27" s="21">
        <v>185464.56</v>
      </c>
      <c r="K27" s="14"/>
      <c r="L27" s="14"/>
      <c r="M27" s="14">
        <v>8</v>
      </c>
      <c r="N27" s="14">
        <v>8</v>
      </c>
      <c r="O27" s="14"/>
      <c r="P27" s="14"/>
      <c r="Q27" s="14"/>
      <c r="R27" s="14">
        <v>92732.28</v>
      </c>
      <c r="S27" s="14">
        <v>92732.28</v>
      </c>
      <c r="T27" s="14"/>
      <c r="U27" s="21">
        <f t="shared" ref="U27:U75" si="0">P27+R27</f>
        <v>92732.28</v>
      </c>
      <c r="V27" s="14"/>
      <c r="W27" s="14"/>
      <c r="X27" s="14"/>
      <c r="Y27" s="14"/>
      <c r="Z27" s="14">
        <v>8</v>
      </c>
      <c r="AA27" s="14">
        <v>8</v>
      </c>
      <c r="AB27" s="14"/>
      <c r="AC27" s="14"/>
      <c r="AD27" s="14"/>
      <c r="AE27" s="14"/>
      <c r="AF27" s="14"/>
      <c r="AG27" s="14"/>
      <c r="AH27" s="14"/>
      <c r="AI27" s="14"/>
      <c r="AJ27" s="14">
        <v>3539.4</v>
      </c>
      <c r="AK27" s="14">
        <v>3539.4</v>
      </c>
      <c r="AL27" s="14"/>
      <c r="AM27" s="14"/>
      <c r="AN27" s="14"/>
      <c r="AO27" s="14"/>
      <c r="AP27" s="14">
        <v>3539.4</v>
      </c>
      <c r="AQ27" s="14"/>
      <c r="AR27" s="14"/>
      <c r="AS27" s="14">
        <v>8</v>
      </c>
      <c r="AT27" s="14">
        <v>8</v>
      </c>
      <c r="AU27" s="14"/>
      <c r="AV27" s="14"/>
      <c r="AW27" s="14"/>
      <c r="AX27" s="14">
        <v>27819.683999999997</v>
      </c>
      <c r="AY27" s="14">
        <v>27819.683999999997</v>
      </c>
      <c r="AZ27" s="14"/>
      <c r="BA27" s="21">
        <f t="shared" ref="BA27:BA75" si="1">AV27+AX27</f>
        <v>27819.683999999997</v>
      </c>
      <c r="BB27" s="14"/>
      <c r="BC27" s="14"/>
      <c r="BD27" s="14">
        <v>8</v>
      </c>
      <c r="BE27" s="14">
        <v>8</v>
      </c>
      <c r="BF27" s="14"/>
      <c r="BG27" s="14"/>
      <c r="BH27" s="14"/>
      <c r="BI27" s="14">
        <v>37092.912000000004</v>
      </c>
      <c r="BJ27" s="14">
        <v>37092.912000000004</v>
      </c>
      <c r="BK27" s="14"/>
      <c r="BL27" s="14">
        <v>37092.912000000004</v>
      </c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>
        <v>8</v>
      </c>
      <c r="CL27" s="14">
        <v>8</v>
      </c>
      <c r="CM27" s="14"/>
      <c r="CN27" s="14"/>
      <c r="CO27" s="14"/>
      <c r="CP27" s="14">
        <v>9273.228000000001</v>
      </c>
      <c r="CQ27" s="14">
        <v>9273.228000000001</v>
      </c>
      <c r="CR27" s="14"/>
      <c r="CS27" s="21">
        <f t="shared" ref="CS27:CS75" si="2">CN27+CP27</f>
        <v>9273.228000000001</v>
      </c>
      <c r="CT27" s="14"/>
      <c r="CU27" s="14"/>
      <c r="CV27" s="14">
        <v>8</v>
      </c>
      <c r="CW27" s="14">
        <v>8</v>
      </c>
      <c r="CX27" s="14"/>
      <c r="CY27" s="14"/>
      <c r="CZ27" s="14"/>
      <c r="DA27" s="14">
        <v>3539.4</v>
      </c>
      <c r="DB27" s="14">
        <v>3539.4</v>
      </c>
      <c r="DC27" s="14"/>
      <c r="DD27" s="14">
        <v>3539.4</v>
      </c>
      <c r="DE27" s="16"/>
      <c r="DF27" s="14"/>
      <c r="DG27" s="16"/>
      <c r="DH27" s="14"/>
      <c r="DI27" s="14"/>
      <c r="DJ27" s="14"/>
      <c r="DK27" s="14">
        <v>34500</v>
      </c>
      <c r="DL27" s="14"/>
      <c r="DM27" s="21">
        <f t="shared" ref="DM27:DM75" si="3">DL27+DK27+DJ27+DI27+DD27+CS27+CH27+BW27+BL27+BA27+AP27</f>
        <v>115764.624</v>
      </c>
      <c r="DN27" s="22">
        <f t="shared" ref="DN27:DN75" si="4">U27+DM27</f>
        <v>208496.90399999998</v>
      </c>
      <c r="DO27" s="23">
        <v>12</v>
      </c>
      <c r="DP27" s="22">
        <f t="shared" ref="DP27:DP75" si="5">DN27*DO27</f>
        <v>2501962.8479999998</v>
      </c>
    </row>
    <row r="28" spans="1:120" ht="36.75" customHeight="1">
      <c r="A28" s="4">
        <v>3</v>
      </c>
      <c r="B28" s="3" t="s">
        <v>79</v>
      </c>
      <c r="C28" s="3" t="s">
        <v>80</v>
      </c>
      <c r="D28" s="3" t="s">
        <v>72</v>
      </c>
      <c r="E28" s="3" t="s">
        <v>81</v>
      </c>
      <c r="F28" s="26" t="s">
        <v>82</v>
      </c>
      <c r="G28" s="21">
        <v>13.1</v>
      </c>
      <c r="H28" s="21">
        <v>4.95</v>
      </c>
      <c r="I28" s="21">
        <v>2</v>
      </c>
      <c r="J28" s="21">
        <v>175200.3</v>
      </c>
      <c r="K28" s="14"/>
      <c r="L28" s="14"/>
      <c r="M28" s="14">
        <v>21</v>
      </c>
      <c r="N28" s="14">
        <v>20</v>
      </c>
      <c r="O28" s="14">
        <v>1</v>
      </c>
      <c r="P28" s="14"/>
      <c r="Q28" s="14"/>
      <c r="R28" s="14">
        <v>229950.39374999999</v>
      </c>
      <c r="S28" s="14">
        <v>219000.375</v>
      </c>
      <c r="T28" s="14">
        <v>10950.018749999999</v>
      </c>
      <c r="U28" s="21">
        <f t="shared" si="0"/>
        <v>229950.39374999999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>
        <v>21</v>
      </c>
      <c r="AT28" s="14">
        <v>20</v>
      </c>
      <c r="AU28" s="14">
        <v>1</v>
      </c>
      <c r="AV28" s="14"/>
      <c r="AW28" s="14"/>
      <c r="AX28" s="14">
        <v>68985.118124999994</v>
      </c>
      <c r="AY28" s="14">
        <v>65700.112500000003</v>
      </c>
      <c r="AZ28" s="14">
        <v>3285.0056249999998</v>
      </c>
      <c r="BA28" s="21">
        <f t="shared" si="1"/>
        <v>68985.118124999994</v>
      </c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>
        <v>21</v>
      </c>
      <c r="BP28" s="14">
        <v>20</v>
      </c>
      <c r="BQ28" s="14">
        <v>1</v>
      </c>
      <c r="BR28" s="14"/>
      <c r="BS28" s="14"/>
      <c r="BT28" s="14">
        <v>80482.63781249999</v>
      </c>
      <c r="BU28" s="14">
        <v>76650.131249999991</v>
      </c>
      <c r="BV28" s="14">
        <v>3832.5065625000002</v>
      </c>
      <c r="BW28" s="14">
        <v>80482.63781249999</v>
      </c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>
        <v>21</v>
      </c>
      <c r="CL28" s="14">
        <v>20</v>
      </c>
      <c r="CM28" s="14">
        <v>1</v>
      </c>
      <c r="CN28" s="14"/>
      <c r="CO28" s="14"/>
      <c r="CP28" s="14">
        <v>22995.039375</v>
      </c>
      <c r="CQ28" s="14">
        <v>21900.037499999999</v>
      </c>
      <c r="CR28" s="14">
        <v>1095.0018749999999</v>
      </c>
      <c r="CS28" s="21">
        <f t="shared" si="2"/>
        <v>22995.039375</v>
      </c>
      <c r="CT28" s="14"/>
      <c r="CU28" s="14"/>
      <c r="CV28" s="14">
        <v>16</v>
      </c>
      <c r="CW28" s="14">
        <v>16</v>
      </c>
      <c r="CX28" s="14"/>
      <c r="CY28" s="14"/>
      <c r="CZ28" s="14"/>
      <c r="DA28" s="14">
        <v>7078.8</v>
      </c>
      <c r="DB28" s="14">
        <v>7078.8</v>
      </c>
      <c r="DC28" s="14"/>
      <c r="DD28" s="14">
        <v>7078.8</v>
      </c>
      <c r="DE28" s="16"/>
      <c r="DF28" s="14"/>
      <c r="DG28" s="16"/>
      <c r="DH28" s="14"/>
      <c r="DI28" s="14"/>
      <c r="DJ28" s="14"/>
      <c r="DK28" s="14"/>
      <c r="DL28" s="14"/>
      <c r="DM28" s="21">
        <f t="shared" si="3"/>
        <v>179541.59531249997</v>
      </c>
      <c r="DN28" s="22">
        <f t="shared" si="4"/>
        <v>409491.98906249995</v>
      </c>
      <c r="DO28" s="23">
        <v>12</v>
      </c>
      <c r="DP28" s="22">
        <f t="shared" si="5"/>
        <v>4913903.8687499994</v>
      </c>
    </row>
    <row r="29" spans="1:120" ht="36.75" customHeight="1">
      <c r="A29" s="4">
        <v>4</v>
      </c>
      <c r="B29" s="3" t="s">
        <v>83</v>
      </c>
      <c r="C29" s="3" t="s">
        <v>84</v>
      </c>
      <c r="D29" s="3" t="s">
        <v>72</v>
      </c>
      <c r="E29" s="3" t="s">
        <v>85</v>
      </c>
      <c r="F29" s="26" t="s">
        <v>78</v>
      </c>
      <c r="G29" s="21">
        <v>7</v>
      </c>
      <c r="H29" s="21">
        <v>5.01</v>
      </c>
      <c r="I29" s="21">
        <v>2</v>
      </c>
      <c r="J29" s="21">
        <v>177323.94</v>
      </c>
      <c r="K29" s="14"/>
      <c r="L29" s="14"/>
      <c r="M29" s="14">
        <v>21</v>
      </c>
      <c r="N29" s="14">
        <v>20</v>
      </c>
      <c r="O29" s="14">
        <v>1</v>
      </c>
      <c r="P29" s="14"/>
      <c r="Q29" s="14"/>
      <c r="R29" s="14">
        <v>232737.67125000001</v>
      </c>
      <c r="S29" s="14">
        <v>221654.92499999999</v>
      </c>
      <c r="T29" s="14">
        <v>11082.74625</v>
      </c>
      <c r="U29" s="21">
        <f t="shared" si="0"/>
        <v>232737.67125000001</v>
      </c>
      <c r="V29" s="14"/>
      <c r="W29" s="14"/>
      <c r="X29" s="14"/>
      <c r="Y29" s="14"/>
      <c r="Z29" s="14">
        <v>20</v>
      </c>
      <c r="AA29" s="14">
        <v>20</v>
      </c>
      <c r="AB29" s="14"/>
      <c r="AC29" s="14"/>
      <c r="AD29" s="14"/>
      <c r="AE29" s="14"/>
      <c r="AF29" s="14"/>
      <c r="AG29" s="14"/>
      <c r="AH29" s="14"/>
      <c r="AI29" s="14"/>
      <c r="AJ29" s="14">
        <v>8848.5</v>
      </c>
      <c r="AK29" s="14">
        <v>8848.5</v>
      </c>
      <c r="AL29" s="14"/>
      <c r="AM29" s="14"/>
      <c r="AN29" s="14"/>
      <c r="AO29" s="14"/>
      <c r="AP29" s="14">
        <v>8848.5</v>
      </c>
      <c r="AQ29" s="14"/>
      <c r="AR29" s="14"/>
      <c r="AS29" s="14">
        <v>21</v>
      </c>
      <c r="AT29" s="14">
        <v>20</v>
      </c>
      <c r="AU29" s="14">
        <v>1</v>
      </c>
      <c r="AV29" s="14"/>
      <c r="AW29" s="14"/>
      <c r="AX29" s="14">
        <v>69821.301374999995</v>
      </c>
      <c r="AY29" s="14">
        <v>66496.477499999994</v>
      </c>
      <c r="AZ29" s="14">
        <v>3324.823875</v>
      </c>
      <c r="BA29" s="21">
        <f t="shared" si="1"/>
        <v>69821.301374999995</v>
      </c>
      <c r="BB29" s="14"/>
      <c r="BC29" s="14"/>
      <c r="BD29" s="14">
        <v>21</v>
      </c>
      <c r="BE29" s="14">
        <v>20</v>
      </c>
      <c r="BF29" s="14">
        <v>1</v>
      </c>
      <c r="BG29" s="14"/>
      <c r="BH29" s="14"/>
      <c r="BI29" s="14">
        <v>93095.068499999994</v>
      </c>
      <c r="BJ29" s="14">
        <v>88661.97</v>
      </c>
      <c r="BK29" s="14">
        <v>4433.0985000000001</v>
      </c>
      <c r="BL29" s="14">
        <v>93095.068499999994</v>
      </c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>
        <v>21</v>
      </c>
      <c r="CL29" s="14">
        <v>20</v>
      </c>
      <c r="CM29" s="14">
        <v>1</v>
      </c>
      <c r="CN29" s="14"/>
      <c r="CO29" s="14"/>
      <c r="CP29" s="14">
        <v>23273.767124999998</v>
      </c>
      <c r="CQ29" s="14">
        <v>22165.4925</v>
      </c>
      <c r="CR29" s="14">
        <v>1108.274625</v>
      </c>
      <c r="CS29" s="21">
        <f t="shared" si="2"/>
        <v>23273.767124999998</v>
      </c>
      <c r="CT29" s="14"/>
      <c r="CU29" s="14"/>
      <c r="CV29" s="14">
        <v>12</v>
      </c>
      <c r="CW29" s="14">
        <v>12</v>
      </c>
      <c r="CX29" s="14"/>
      <c r="CY29" s="14"/>
      <c r="CZ29" s="14"/>
      <c r="DA29" s="14">
        <v>5309.1</v>
      </c>
      <c r="DB29" s="14">
        <v>5309.1</v>
      </c>
      <c r="DC29" s="14"/>
      <c r="DD29" s="14">
        <v>5309.1</v>
      </c>
      <c r="DE29" s="16"/>
      <c r="DF29" s="14"/>
      <c r="DG29" s="16">
        <v>1</v>
      </c>
      <c r="DH29" s="14">
        <v>10618.2</v>
      </c>
      <c r="DI29" s="14">
        <v>10618.2</v>
      </c>
      <c r="DJ29" s="14">
        <v>3539.4</v>
      </c>
      <c r="DK29" s="14">
        <v>34500</v>
      </c>
      <c r="DL29" s="14"/>
      <c r="DM29" s="21">
        <f t="shared" si="3"/>
        <v>249005.337</v>
      </c>
      <c r="DN29" s="22">
        <f t="shared" si="4"/>
        <v>481743.00825000001</v>
      </c>
      <c r="DO29" s="23">
        <v>12</v>
      </c>
      <c r="DP29" s="22">
        <f t="shared" si="5"/>
        <v>5780916.0990000004</v>
      </c>
    </row>
    <row r="30" spans="1:120" s="27" customFormat="1" ht="36.75" customHeight="1">
      <c r="A30" s="24">
        <v>5</v>
      </c>
      <c r="B30" s="25" t="s">
        <v>86</v>
      </c>
      <c r="C30" s="25" t="s">
        <v>76</v>
      </c>
      <c r="D30" s="25" t="s">
        <v>72</v>
      </c>
      <c r="E30" s="25" t="s">
        <v>87</v>
      </c>
      <c r="F30" s="26" t="s">
        <v>78</v>
      </c>
      <c r="G30" s="21">
        <v>39.04</v>
      </c>
      <c r="H30" s="21">
        <v>5.2</v>
      </c>
      <c r="I30" s="21">
        <v>2</v>
      </c>
      <c r="J30" s="21">
        <v>191481.54</v>
      </c>
      <c r="K30" s="21"/>
      <c r="L30" s="21"/>
      <c r="M30" s="21">
        <v>23</v>
      </c>
      <c r="N30" s="21">
        <v>20</v>
      </c>
      <c r="O30" s="21">
        <v>3</v>
      </c>
      <c r="P30" s="21"/>
      <c r="Q30" s="21"/>
      <c r="R30" s="21">
        <v>275254.71000000002</v>
      </c>
      <c r="S30" s="21">
        <v>209267.02499999999</v>
      </c>
      <c r="T30" s="21">
        <v>31390.053749999999</v>
      </c>
      <c r="U30" s="21">
        <f t="shared" si="0"/>
        <v>275254.71000000002</v>
      </c>
      <c r="V30" s="21"/>
      <c r="W30" s="21"/>
      <c r="X30" s="21"/>
      <c r="Y30" s="21"/>
      <c r="Z30" s="21">
        <v>20</v>
      </c>
      <c r="AA30" s="21">
        <v>20</v>
      </c>
      <c r="AB30" s="21"/>
      <c r="AC30" s="21"/>
      <c r="AD30" s="21"/>
      <c r="AE30" s="21"/>
      <c r="AF30" s="21"/>
      <c r="AG30" s="21"/>
      <c r="AH30" s="21"/>
      <c r="AI30" s="21"/>
      <c r="AJ30" s="21">
        <v>8848.5</v>
      </c>
      <c r="AK30" s="21">
        <v>8848.5</v>
      </c>
      <c r="AL30" s="21"/>
      <c r="AM30" s="21"/>
      <c r="AN30" s="21"/>
      <c r="AO30" s="21"/>
      <c r="AP30" s="21">
        <v>8848.5</v>
      </c>
      <c r="AQ30" s="21"/>
      <c r="AR30" s="21"/>
      <c r="AS30" s="21">
        <v>23</v>
      </c>
      <c r="AT30" s="21">
        <v>20</v>
      </c>
      <c r="AU30" s="21">
        <v>3</v>
      </c>
      <c r="AV30" s="21"/>
      <c r="AW30" s="21"/>
      <c r="AX30" s="21">
        <v>82576.41</v>
      </c>
      <c r="AY30" s="21">
        <v>62780.107499999998</v>
      </c>
      <c r="AZ30" s="21">
        <v>9417.0161250000001</v>
      </c>
      <c r="BA30" s="21">
        <f t="shared" si="1"/>
        <v>82576.41</v>
      </c>
      <c r="BB30" s="21"/>
      <c r="BC30" s="21"/>
      <c r="BD30" s="21">
        <v>23</v>
      </c>
      <c r="BE30" s="21"/>
      <c r="BF30" s="21"/>
      <c r="BG30" s="21"/>
      <c r="BH30" s="21"/>
      <c r="BI30" s="21">
        <v>110101.88</v>
      </c>
      <c r="BJ30" s="21"/>
      <c r="BK30" s="21"/>
      <c r="BL30" s="21">
        <f>BI30</f>
        <v>110101.88</v>
      </c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>
        <v>23</v>
      </c>
      <c r="CL30" s="21">
        <v>20</v>
      </c>
      <c r="CM30" s="21">
        <v>3</v>
      </c>
      <c r="CN30" s="21"/>
      <c r="CO30" s="21"/>
      <c r="CP30" s="21">
        <v>27525.47</v>
      </c>
      <c r="CQ30" s="21">
        <v>20926.702499999999</v>
      </c>
      <c r="CR30" s="21">
        <v>3139.0053749999997</v>
      </c>
      <c r="CS30" s="21">
        <f t="shared" si="2"/>
        <v>27525.47</v>
      </c>
      <c r="CT30" s="21"/>
      <c r="CU30" s="21"/>
      <c r="CV30" s="21">
        <v>10</v>
      </c>
      <c r="CW30" s="21">
        <v>10</v>
      </c>
      <c r="CX30" s="21"/>
      <c r="CY30" s="21"/>
      <c r="CZ30" s="21"/>
      <c r="DA30" s="21">
        <v>4424.25</v>
      </c>
      <c r="DB30" s="21">
        <v>4424.25</v>
      </c>
      <c r="DC30" s="21"/>
      <c r="DD30" s="21">
        <v>4424.25</v>
      </c>
      <c r="DE30" s="22"/>
      <c r="DF30" s="21"/>
      <c r="DG30" s="22">
        <v>1</v>
      </c>
      <c r="DH30" s="21">
        <v>10618.2</v>
      </c>
      <c r="DI30" s="21">
        <v>10618.2</v>
      </c>
      <c r="DJ30" s="21"/>
      <c r="DK30" s="21"/>
      <c r="DL30" s="21"/>
      <c r="DM30" s="21">
        <f t="shared" si="3"/>
        <v>244094.71</v>
      </c>
      <c r="DN30" s="22">
        <f t="shared" si="4"/>
        <v>519349.42000000004</v>
      </c>
      <c r="DO30" s="23">
        <v>12</v>
      </c>
      <c r="DP30" s="22">
        <f t="shared" si="5"/>
        <v>6232193.040000001</v>
      </c>
    </row>
    <row r="31" spans="1:120" ht="36.75" customHeight="1">
      <c r="A31" s="4">
        <v>6</v>
      </c>
      <c r="B31" s="3" t="s">
        <v>88</v>
      </c>
      <c r="C31" s="3" t="s">
        <v>71</v>
      </c>
      <c r="D31" s="3" t="s">
        <v>72</v>
      </c>
      <c r="E31" s="3" t="s">
        <v>89</v>
      </c>
      <c r="F31" s="26" t="s">
        <v>74</v>
      </c>
      <c r="G31" s="21">
        <v>3.02</v>
      </c>
      <c r="H31" s="21">
        <v>4.2300000000000004</v>
      </c>
      <c r="I31" s="21">
        <v>2</v>
      </c>
      <c r="J31" s="21">
        <v>149716.62</v>
      </c>
      <c r="K31" s="14">
        <v>12</v>
      </c>
      <c r="L31" s="14">
        <v>12</v>
      </c>
      <c r="M31" s="14">
        <v>12</v>
      </c>
      <c r="N31" s="14">
        <v>12</v>
      </c>
      <c r="O31" s="14"/>
      <c r="P31" s="14">
        <v>112287.465</v>
      </c>
      <c r="Q31" s="14">
        <v>112287.465</v>
      </c>
      <c r="R31" s="14">
        <v>112287.465</v>
      </c>
      <c r="S31" s="14">
        <v>112287.465</v>
      </c>
      <c r="T31" s="14"/>
      <c r="U31" s="21">
        <f t="shared" si="0"/>
        <v>224574.93</v>
      </c>
      <c r="V31" s="14">
        <v>12</v>
      </c>
      <c r="W31" s="14">
        <v>12</v>
      </c>
      <c r="X31" s="14"/>
      <c r="Y31" s="14"/>
      <c r="Z31" s="14">
        <v>12</v>
      </c>
      <c r="AA31" s="14">
        <v>12</v>
      </c>
      <c r="AB31" s="14"/>
      <c r="AC31" s="14"/>
      <c r="AD31" s="14"/>
      <c r="AE31" s="14"/>
      <c r="AF31" s="14">
        <v>5309.1</v>
      </c>
      <c r="AG31" s="14">
        <v>5309.1</v>
      </c>
      <c r="AH31" s="14"/>
      <c r="AI31" s="14"/>
      <c r="AJ31" s="14">
        <v>5309.1</v>
      </c>
      <c r="AK31" s="14">
        <v>5309.1</v>
      </c>
      <c r="AL31" s="14"/>
      <c r="AM31" s="14"/>
      <c r="AN31" s="14"/>
      <c r="AO31" s="14"/>
      <c r="AP31" s="14">
        <v>10618.2</v>
      </c>
      <c r="AQ31" s="14">
        <v>12</v>
      </c>
      <c r="AR31" s="14">
        <v>12</v>
      </c>
      <c r="AS31" s="14">
        <v>12</v>
      </c>
      <c r="AT31" s="14">
        <v>12</v>
      </c>
      <c r="AU31" s="14"/>
      <c r="AV31" s="14">
        <v>33686.239499999996</v>
      </c>
      <c r="AW31" s="14">
        <v>33686.239499999996</v>
      </c>
      <c r="AX31" s="14">
        <v>33686.239499999996</v>
      </c>
      <c r="AY31" s="14">
        <v>33686.239499999996</v>
      </c>
      <c r="AZ31" s="14"/>
      <c r="BA31" s="21">
        <f t="shared" si="1"/>
        <v>67372.478999999992</v>
      </c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>
        <v>12</v>
      </c>
      <c r="CJ31" s="14">
        <v>12</v>
      </c>
      <c r="CK31" s="14">
        <v>12</v>
      </c>
      <c r="CL31" s="14">
        <v>12</v>
      </c>
      <c r="CM31" s="14"/>
      <c r="CN31" s="14">
        <v>11228.746499999999</v>
      </c>
      <c r="CO31" s="14">
        <v>11228.746499999999</v>
      </c>
      <c r="CP31" s="14">
        <v>11228.746499999999</v>
      </c>
      <c r="CQ31" s="14">
        <v>11228.746499999999</v>
      </c>
      <c r="CR31" s="14"/>
      <c r="CS31" s="21">
        <f t="shared" si="2"/>
        <v>22457.492999999999</v>
      </c>
      <c r="CT31" s="14"/>
      <c r="CU31" s="14"/>
      <c r="CV31" s="14">
        <v>9</v>
      </c>
      <c r="CW31" s="14">
        <v>9</v>
      </c>
      <c r="CX31" s="14"/>
      <c r="CY31" s="14"/>
      <c r="CZ31" s="14"/>
      <c r="DA31" s="14">
        <v>3981.8249999999998</v>
      </c>
      <c r="DB31" s="14">
        <v>3981.8249999999998</v>
      </c>
      <c r="DC31" s="14"/>
      <c r="DD31" s="14">
        <v>3981.8249999999998</v>
      </c>
      <c r="DE31" s="16"/>
      <c r="DF31" s="14"/>
      <c r="DG31" s="16">
        <v>1</v>
      </c>
      <c r="DH31" s="14">
        <v>10618.2</v>
      </c>
      <c r="DI31" s="14">
        <v>10618.2</v>
      </c>
      <c r="DJ31" s="14"/>
      <c r="DK31" s="14"/>
      <c r="DL31" s="14"/>
      <c r="DM31" s="21">
        <f t="shared" si="3"/>
        <v>115048.19699999999</v>
      </c>
      <c r="DN31" s="22">
        <f t="shared" si="4"/>
        <v>339623.12699999998</v>
      </c>
      <c r="DO31" s="23">
        <v>12</v>
      </c>
      <c r="DP31" s="22">
        <f t="shared" si="5"/>
        <v>4075477.5239999997</v>
      </c>
    </row>
    <row r="32" spans="1:120" ht="36.75" customHeight="1">
      <c r="A32" s="4">
        <v>7</v>
      </c>
      <c r="B32" s="3" t="s">
        <v>90</v>
      </c>
      <c r="C32" s="3" t="s">
        <v>91</v>
      </c>
      <c r="D32" s="3" t="s">
        <v>72</v>
      </c>
      <c r="E32" s="3" t="s">
        <v>92</v>
      </c>
      <c r="F32" s="26" t="s">
        <v>74</v>
      </c>
      <c r="G32" s="21">
        <v>2.11</v>
      </c>
      <c r="H32" s="21">
        <v>4.1900000000000004</v>
      </c>
      <c r="I32" s="21">
        <v>2</v>
      </c>
      <c r="J32" s="21">
        <v>148300.85999999999</v>
      </c>
      <c r="K32" s="14">
        <v>16</v>
      </c>
      <c r="L32" s="14">
        <v>16</v>
      </c>
      <c r="M32" s="14">
        <v>8</v>
      </c>
      <c r="N32" s="14">
        <v>5</v>
      </c>
      <c r="O32" s="14">
        <v>3</v>
      </c>
      <c r="P32" s="14">
        <v>148300.85999999999</v>
      </c>
      <c r="Q32" s="14">
        <v>148300.85999999999</v>
      </c>
      <c r="R32" s="14">
        <v>74150.429999999993</v>
      </c>
      <c r="S32" s="14">
        <v>46344.018749999996</v>
      </c>
      <c r="T32" s="14">
        <v>27806.411249999997</v>
      </c>
      <c r="U32" s="21">
        <f t="shared" si="0"/>
        <v>222451.28999999998</v>
      </c>
      <c r="V32" s="14"/>
      <c r="W32" s="14"/>
      <c r="X32" s="14">
        <v>16</v>
      </c>
      <c r="Y32" s="14">
        <v>16</v>
      </c>
      <c r="Z32" s="14"/>
      <c r="AA32" s="14"/>
      <c r="AB32" s="14"/>
      <c r="AC32" s="14">
        <v>5</v>
      </c>
      <c r="AD32" s="14">
        <v>5</v>
      </c>
      <c r="AE32" s="14"/>
      <c r="AF32" s="14"/>
      <c r="AG32" s="14"/>
      <c r="AH32" s="14">
        <v>8848.5</v>
      </c>
      <c r="AI32" s="14">
        <v>8848.5</v>
      </c>
      <c r="AJ32" s="14"/>
      <c r="AK32" s="14"/>
      <c r="AL32" s="14"/>
      <c r="AM32" s="14">
        <v>2765.15625</v>
      </c>
      <c r="AN32" s="14">
        <v>2765.15625</v>
      </c>
      <c r="AO32" s="14"/>
      <c r="AP32" s="14">
        <v>11613.65625</v>
      </c>
      <c r="AQ32" s="14">
        <v>16</v>
      </c>
      <c r="AR32" s="14">
        <v>16</v>
      </c>
      <c r="AS32" s="14">
        <v>8</v>
      </c>
      <c r="AT32" s="14">
        <v>5</v>
      </c>
      <c r="AU32" s="14">
        <v>3</v>
      </c>
      <c r="AV32" s="14">
        <v>44490.258000000002</v>
      </c>
      <c r="AW32" s="14">
        <v>44490.258000000002</v>
      </c>
      <c r="AX32" s="14">
        <v>22245.129000000001</v>
      </c>
      <c r="AY32" s="14">
        <v>13903.205624999997</v>
      </c>
      <c r="AZ32" s="14">
        <v>8341.9233749999985</v>
      </c>
      <c r="BA32" s="21">
        <f t="shared" si="1"/>
        <v>66735.387000000002</v>
      </c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>
        <v>16</v>
      </c>
      <c r="CJ32" s="14">
        <v>16</v>
      </c>
      <c r="CK32" s="14">
        <v>8</v>
      </c>
      <c r="CL32" s="14">
        <v>5</v>
      </c>
      <c r="CM32" s="14">
        <v>3</v>
      </c>
      <c r="CN32" s="14">
        <v>14830.085999999999</v>
      </c>
      <c r="CO32" s="14">
        <v>14830.085999999999</v>
      </c>
      <c r="CP32" s="14">
        <v>7415.0429999999997</v>
      </c>
      <c r="CQ32" s="14">
        <v>4634.4018749999996</v>
      </c>
      <c r="CR32" s="14">
        <v>2780.6411250000001</v>
      </c>
      <c r="CS32" s="21">
        <f t="shared" si="2"/>
        <v>22245.129000000001</v>
      </c>
      <c r="CT32" s="14">
        <v>9</v>
      </c>
      <c r="CU32" s="14">
        <v>9</v>
      </c>
      <c r="CV32" s="14"/>
      <c r="CW32" s="14"/>
      <c r="CX32" s="14"/>
      <c r="CY32" s="14">
        <v>3981.8249999999998</v>
      </c>
      <c r="CZ32" s="14">
        <v>3981.8249999999998</v>
      </c>
      <c r="DA32" s="14"/>
      <c r="DB32" s="14"/>
      <c r="DC32" s="14"/>
      <c r="DD32" s="14">
        <v>3981.8249999999998</v>
      </c>
      <c r="DE32" s="16"/>
      <c r="DF32" s="14"/>
      <c r="DG32" s="16">
        <v>1</v>
      </c>
      <c r="DH32" s="14">
        <v>10618.2</v>
      </c>
      <c r="DI32" s="14">
        <v>10618.2</v>
      </c>
      <c r="DJ32" s="14"/>
      <c r="DK32" s="14">
        <v>34500</v>
      </c>
      <c r="DL32" s="14"/>
      <c r="DM32" s="21">
        <f t="shared" si="3"/>
        <v>149694.19725</v>
      </c>
      <c r="DN32" s="22">
        <f t="shared" si="4"/>
        <v>372145.48725000001</v>
      </c>
      <c r="DO32" s="23">
        <v>12</v>
      </c>
      <c r="DP32" s="22">
        <f t="shared" si="5"/>
        <v>4465745.8470000001</v>
      </c>
    </row>
    <row r="33" spans="1:120" s="27" customFormat="1" ht="36.75" customHeight="1">
      <c r="A33" s="24">
        <v>8</v>
      </c>
      <c r="B33" s="25" t="s">
        <v>93</v>
      </c>
      <c r="C33" s="25" t="s">
        <v>94</v>
      </c>
      <c r="D33" s="25" t="s">
        <v>72</v>
      </c>
      <c r="E33" s="25" t="s">
        <v>95</v>
      </c>
      <c r="F33" s="26" t="s">
        <v>82</v>
      </c>
      <c r="G33" s="21">
        <v>37.1</v>
      </c>
      <c r="H33" s="21">
        <v>4.7300000000000004</v>
      </c>
      <c r="I33" s="21">
        <v>2</v>
      </c>
      <c r="J33" s="21">
        <v>184048.8</v>
      </c>
      <c r="K33" s="21"/>
      <c r="L33" s="21"/>
      <c r="M33" s="21">
        <v>24</v>
      </c>
      <c r="N33" s="21">
        <v>23</v>
      </c>
      <c r="O33" s="21">
        <v>1</v>
      </c>
      <c r="P33" s="21"/>
      <c r="Q33" s="21"/>
      <c r="R33" s="21">
        <v>276073.2</v>
      </c>
      <c r="S33" s="21">
        <v>240657.07874999999</v>
      </c>
      <c r="T33" s="21">
        <v>10463.35125</v>
      </c>
      <c r="U33" s="21">
        <f t="shared" si="0"/>
        <v>276073.2</v>
      </c>
      <c r="V33" s="21"/>
      <c r="W33" s="21"/>
      <c r="X33" s="21"/>
      <c r="Y33" s="21"/>
      <c r="Z33" s="21">
        <v>23</v>
      </c>
      <c r="AA33" s="21">
        <v>23</v>
      </c>
      <c r="AB33" s="21"/>
      <c r="AC33" s="21"/>
      <c r="AD33" s="21"/>
      <c r="AE33" s="21"/>
      <c r="AF33" s="21"/>
      <c r="AG33" s="21"/>
      <c r="AH33" s="21"/>
      <c r="AI33" s="21"/>
      <c r="AJ33" s="21">
        <v>10175.775</v>
      </c>
      <c r="AK33" s="21">
        <v>10175.775</v>
      </c>
      <c r="AL33" s="21"/>
      <c r="AM33" s="21"/>
      <c r="AN33" s="21"/>
      <c r="AO33" s="21"/>
      <c r="AP33" s="21">
        <v>10175.775</v>
      </c>
      <c r="AQ33" s="21"/>
      <c r="AR33" s="21"/>
      <c r="AS33" s="21">
        <v>24</v>
      </c>
      <c r="AT33" s="21">
        <v>23</v>
      </c>
      <c r="AU33" s="21">
        <v>1</v>
      </c>
      <c r="AV33" s="21"/>
      <c r="AW33" s="21"/>
      <c r="AX33" s="21">
        <v>82821.960000000006</v>
      </c>
      <c r="AY33" s="21">
        <v>72197.123624999993</v>
      </c>
      <c r="AZ33" s="21">
        <v>3139.0053749999997</v>
      </c>
      <c r="BA33" s="21">
        <f t="shared" si="1"/>
        <v>82821.960000000006</v>
      </c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>
        <v>24</v>
      </c>
      <c r="BP33" s="21"/>
      <c r="BQ33" s="21"/>
      <c r="BR33" s="21"/>
      <c r="BS33" s="21"/>
      <c r="BT33" s="21">
        <v>96625.62</v>
      </c>
      <c r="BU33" s="21"/>
      <c r="BV33" s="21"/>
      <c r="BW33" s="21">
        <f>BT33</f>
        <v>96625.62</v>
      </c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>
        <v>24</v>
      </c>
      <c r="CL33" s="21">
        <v>23</v>
      </c>
      <c r="CM33" s="21">
        <v>1</v>
      </c>
      <c r="CN33" s="21"/>
      <c r="CO33" s="21"/>
      <c r="CP33" s="21">
        <v>27607.32</v>
      </c>
      <c r="CQ33" s="21">
        <v>24065.707875</v>
      </c>
      <c r="CR33" s="21">
        <v>1046.3351250000001</v>
      </c>
      <c r="CS33" s="21">
        <f t="shared" si="2"/>
        <v>27607.32</v>
      </c>
      <c r="CT33" s="21"/>
      <c r="CU33" s="21"/>
      <c r="CV33" s="21">
        <v>8</v>
      </c>
      <c r="CW33" s="21">
        <v>8</v>
      </c>
      <c r="CX33" s="21"/>
      <c r="CY33" s="21"/>
      <c r="CZ33" s="21"/>
      <c r="DA33" s="21">
        <v>3539.4</v>
      </c>
      <c r="DB33" s="21">
        <v>3539.4</v>
      </c>
      <c r="DC33" s="21"/>
      <c r="DD33" s="21">
        <v>3539.4</v>
      </c>
      <c r="DE33" s="22"/>
      <c r="DF33" s="21"/>
      <c r="DG33" s="22"/>
      <c r="DH33" s="21"/>
      <c r="DI33" s="21"/>
      <c r="DJ33" s="21">
        <v>3539.4</v>
      </c>
      <c r="DK33" s="21"/>
      <c r="DL33" s="21"/>
      <c r="DM33" s="21">
        <f t="shared" si="3"/>
        <v>224309.47500000001</v>
      </c>
      <c r="DN33" s="22">
        <f t="shared" si="4"/>
        <v>500382.67500000005</v>
      </c>
      <c r="DO33" s="23">
        <v>12</v>
      </c>
      <c r="DP33" s="22">
        <f t="shared" si="5"/>
        <v>6004592.1000000006</v>
      </c>
    </row>
    <row r="34" spans="1:120" ht="36.75" customHeight="1">
      <c r="A34" s="4">
        <v>9</v>
      </c>
      <c r="B34" s="3" t="s">
        <v>96</v>
      </c>
      <c r="C34" s="3" t="s">
        <v>97</v>
      </c>
      <c r="D34" s="3" t="s">
        <v>72</v>
      </c>
      <c r="E34" s="3" t="s">
        <v>98</v>
      </c>
      <c r="F34" s="26" t="s">
        <v>82</v>
      </c>
      <c r="G34" s="21">
        <v>30.03</v>
      </c>
      <c r="H34" s="21">
        <v>5.2</v>
      </c>
      <c r="I34" s="21">
        <v>2</v>
      </c>
      <c r="J34" s="21">
        <v>184048.8</v>
      </c>
      <c r="K34" s="14"/>
      <c r="L34" s="14"/>
      <c r="M34" s="14">
        <v>20</v>
      </c>
      <c r="N34" s="14">
        <v>18</v>
      </c>
      <c r="O34" s="14">
        <v>2</v>
      </c>
      <c r="P34" s="14"/>
      <c r="Q34" s="14"/>
      <c r="R34" s="14">
        <v>230061</v>
      </c>
      <c r="S34" s="14">
        <v>207054.9</v>
      </c>
      <c r="T34" s="14">
        <v>23006.1</v>
      </c>
      <c r="U34" s="21">
        <f t="shared" si="0"/>
        <v>230061</v>
      </c>
      <c r="V34" s="14"/>
      <c r="W34" s="14"/>
      <c r="X34" s="14"/>
      <c r="Y34" s="14"/>
      <c r="Z34" s="14">
        <v>18</v>
      </c>
      <c r="AA34" s="14">
        <v>18</v>
      </c>
      <c r="AB34" s="14"/>
      <c r="AC34" s="14"/>
      <c r="AD34" s="14"/>
      <c r="AE34" s="14"/>
      <c r="AF34" s="14"/>
      <c r="AG34" s="14"/>
      <c r="AH34" s="14"/>
      <c r="AI34" s="14"/>
      <c r="AJ34" s="14">
        <v>7963.65</v>
      </c>
      <c r="AK34" s="14">
        <v>7963.65</v>
      </c>
      <c r="AL34" s="14"/>
      <c r="AM34" s="14"/>
      <c r="AN34" s="14"/>
      <c r="AO34" s="14"/>
      <c r="AP34" s="14">
        <v>7963.65</v>
      </c>
      <c r="AQ34" s="14"/>
      <c r="AR34" s="14"/>
      <c r="AS34" s="14">
        <v>20</v>
      </c>
      <c r="AT34" s="14">
        <v>18</v>
      </c>
      <c r="AU34" s="14">
        <v>2</v>
      </c>
      <c r="AV34" s="14"/>
      <c r="AW34" s="14"/>
      <c r="AX34" s="14">
        <v>69018.3</v>
      </c>
      <c r="AY34" s="14">
        <v>62116.47</v>
      </c>
      <c r="AZ34" s="14">
        <v>6901.83</v>
      </c>
      <c r="BA34" s="21">
        <f t="shared" si="1"/>
        <v>69018.3</v>
      </c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>
        <v>20</v>
      </c>
      <c r="BP34" s="14">
        <v>18</v>
      </c>
      <c r="BQ34" s="14">
        <v>2</v>
      </c>
      <c r="BR34" s="14"/>
      <c r="BS34" s="14"/>
      <c r="BT34" s="14">
        <v>80521.349999999991</v>
      </c>
      <c r="BU34" s="14">
        <v>72469.214999999997</v>
      </c>
      <c r="BV34" s="14">
        <v>8052.1350000000002</v>
      </c>
      <c r="BW34" s="14">
        <v>80521.349999999991</v>
      </c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>
        <v>20</v>
      </c>
      <c r="CL34" s="14">
        <v>18</v>
      </c>
      <c r="CM34" s="14">
        <v>2</v>
      </c>
      <c r="CN34" s="14"/>
      <c r="CO34" s="14"/>
      <c r="CP34" s="14">
        <v>23006.1</v>
      </c>
      <c r="CQ34" s="14">
        <v>20705.489999999998</v>
      </c>
      <c r="CR34" s="14">
        <v>2300.61</v>
      </c>
      <c r="CS34" s="21">
        <f t="shared" si="2"/>
        <v>23006.1</v>
      </c>
      <c r="CT34" s="14"/>
      <c r="CU34" s="14"/>
      <c r="CV34" s="14">
        <v>13</v>
      </c>
      <c r="CW34" s="14">
        <v>13</v>
      </c>
      <c r="CX34" s="14"/>
      <c r="CY34" s="14"/>
      <c r="CZ34" s="14"/>
      <c r="DA34" s="14">
        <v>5751.5249999999996</v>
      </c>
      <c r="DB34" s="14">
        <v>5751.5249999999996</v>
      </c>
      <c r="DC34" s="14"/>
      <c r="DD34" s="14">
        <v>5751.5249999999996</v>
      </c>
      <c r="DE34" s="16"/>
      <c r="DF34" s="14"/>
      <c r="DG34" s="16">
        <v>1</v>
      </c>
      <c r="DH34" s="14">
        <v>10618.2</v>
      </c>
      <c r="DI34" s="14">
        <v>10618.2</v>
      </c>
      <c r="DJ34" s="14">
        <v>3539.4</v>
      </c>
      <c r="DK34" s="14"/>
      <c r="DL34" s="14"/>
      <c r="DM34" s="21">
        <f t="shared" si="3"/>
        <v>200418.52499999999</v>
      </c>
      <c r="DN34" s="22">
        <f t="shared" si="4"/>
        <v>430479.52500000002</v>
      </c>
      <c r="DO34" s="23">
        <v>12</v>
      </c>
      <c r="DP34" s="22">
        <f t="shared" si="5"/>
        <v>5165754.3000000007</v>
      </c>
    </row>
    <row r="35" spans="1:120" ht="36.75" customHeight="1">
      <c r="A35" s="4">
        <v>10</v>
      </c>
      <c r="B35" s="3" t="s">
        <v>99</v>
      </c>
      <c r="C35" s="3" t="s">
        <v>80</v>
      </c>
      <c r="D35" s="3" t="s">
        <v>72</v>
      </c>
      <c r="E35" s="3" t="s">
        <v>100</v>
      </c>
      <c r="F35" s="26" t="s">
        <v>78</v>
      </c>
      <c r="G35" s="21">
        <v>13.1</v>
      </c>
      <c r="H35" s="21">
        <v>5.16</v>
      </c>
      <c r="I35" s="21">
        <v>2</v>
      </c>
      <c r="J35" s="21">
        <v>182633.04</v>
      </c>
      <c r="K35" s="14"/>
      <c r="L35" s="14"/>
      <c r="M35" s="14">
        <v>23.5</v>
      </c>
      <c r="N35" s="14">
        <v>20.5</v>
      </c>
      <c r="O35" s="14">
        <v>3</v>
      </c>
      <c r="P35" s="14"/>
      <c r="Q35" s="14"/>
      <c r="R35" s="14">
        <v>268242.27750000003</v>
      </c>
      <c r="S35" s="14">
        <v>233998.58250000002</v>
      </c>
      <c r="T35" s="14">
        <v>34243.695</v>
      </c>
      <c r="U35" s="21">
        <f t="shared" si="0"/>
        <v>268242.27750000003</v>
      </c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>
        <v>23.5</v>
      </c>
      <c r="AT35" s="14">
        <v>20.5</v>
      </c>
      <c r="AU35" s="14">
        <v>3</v>
      </c>
      <c r="AV35" s="14"/>
      <c r="AW35" s="14"/>
      <c r="AX35" s="14">
        <v>80472.683250000002</v>
      </c>
      <c r="AY35" s="14">
        <v>70199.57475</v>
      </c>
      <c r="AZ35" s="14">
        <v>10273.1085</v>
      </c>
      <c r="BA35" s="21">
        <f t="shared" si="1"/>
        <v>80472.683250000002</v>
      </c>
      <c r="BB35" s="14"/>
      <c r="BC35" s="14"/>
      <c r="BD35" s="14">
        <v>23.5</v>
      </c>
      <c r="BE35" s="14">
        <v>20.5</v>
      </c>
      <c r="BF35" s="14">
        <v>3</v>
      </c>
      <c r="BG35" s="14"/>
      <c r="BH35" s="14"/>
      <c r="BI35" s="14">
        <v>107296.91099999999</v>
      </c>
      <c r="BJ35" s="14">
        <v>93599.433000000005</v>
      </c>
      <c r="BK35" s="14">
        <v>13697.478000000001</v>
      </c>
      <c r="BL35" s="14">
        <v>107296.91099999999</v>
      </c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>
        <v>23.5</v>
      </c>
      <c r="CL35" s="14">
        <v>20.5</v>
      </c>
      <c r="CM35" s="14">
        <v>3</v>
      </c>
      <c r="CN35" s="14"/>
      <c r="CO35" s="14"/>
      <c r="CP35" s="14">
        <v>26824.227749999998</v>
      </c>
      <c r="CQ35" s="14">
        <v>23399.858250000001</v>
      </c>
      <c r="CR35" s="14">
        <v>3424.3695000000002</v>
      </c>
      <c r="CS35" s="21">
        <f t="shared" si="2"/>
        <v>26824.227749999998</v>
      </c>
      <c r="CT35" s="14"/>
      <c r="CU35" s="14"/>
      <c r="CV35" s="14">
        <v>16</v>
      </c>
      <c r="CW35" s="14">
        <v>13</v>
      </c>
      <c r="CX35" s="14">
        <v>3</v>
      </c>
      <c r="CY35" s="14"/>
      <c r="CZ35" s="14"/>
      <c r="DA35" s="14">
        <v>7078.8</v>
      </c>
      <c r="DB35" s="14">
        <v>5751.5249999999996</v>
      </c>
      <c r="DC35" s="14">
        <v>1327.2750000000001</v>
      </c>
      <c r="DD35" s="14">
        <v>7078.8</v>
      </c>
      <c r="DE35" s="16"/>
      <c r="DF35" s="14"/>
      <c r="DG35" s="16"/>
      <c r="DH35" s="14"/>
      <c r="DI35" s="14"/>
      <c r="DJ35" s="14"/>
      <c r="DK35" s="14"/>
      <c r="DL35" s="14"/>
      <c r="DM35" s="21">
        <f t="shared" si="3"/>
        <v>221672.622</v>
      </c>
      <c r="DN35" s="22">
        <f t="shared" si="4"/>
        <v>489914.89950000006</v>
      </c>
      <c r="DO35" s="23">
        <v>12</v>
      </c>
      <c r="DP35" s="22">
        <f t="shared" si="5"/>
        <v>5878978.7940000007</v>
      </c>
    </row>
    <row r="36" spans="1:120" s="27" customFormat="1" ht="36.75" customHeight="1">
      <c r="A36" s="24">
        <v>11</v>
      </c>
      <c r="B36" s="25" t="s">
        <v>101</v>
      </c>
      <c r="C36" s="25" t="s">
        <v>102</v>
      </c>
      <c r="D36" s="25" t="s">
        <v>72</v>
      </c>
      <c r="E36" s="25" t="s">
        <v>103</v>
      </c>
      <c r="F36" s="26" t="s">
        <v>82</v>
      </c>
      <c r="G36" s="21">
        <v>26.08</v>
      </c>
      <c r="H36" s="21">
        <v>4.7300000000000004</v>
      </c>
      <c r="I36" s="21">
        <v>2</v>
      </c>
      <c r="J36" s="21">
        <v>184048.8</v>
      </c>
      <c r="K36" s="21">
        <v>18</v>
      </c>
      <c r="L36" s="21">
        <v>18</v>
      </c>
      <c r="M36" s="21"/>
      <c r="N36" s="21"/>
      <c r="O36" s="21"/>
      <c r="P36" s="21">
        <v>207054.9</v>
      </c>
      <c r="Q36" s="21">
        <v>188340.32250000001</v>
      </c>
      <c r="R36" s="21"/>
      <c r="S36" s="21"/>
      <c r="T36" s="21"/>
      <c r="U36" s="21">
        <f t="shared" si="0"/>
        <v>207054.9</v>
      </c>
      <c r="V36" s="21">
        <v>16</v>
      </c>
      <c r="W36" s="21">
        <v>16</v>
      </c>
      <c r="X36" s="21"/>
      <c r="Y36" s="21"/>
      <c r="Z36" s="21"/>
      <c r="AA36" s="21"/>
      <c r="AB36" s="21"/>
      <c r="AC36" s="21"/>
      <c r="AD36" s="21"/>
      <c r="AE36" s="21"/>
      <c r="AF36" s="21">
        <v>7078.8</v>
      </c>
      <c r="AG36" s="21">
        <v>7078.8</v>
      </c>
      <c r="AH36" s="21"/>
      <c r="AI36" s="21"/>
      <c r="AJ36" s="21"/>
      <c r="AK36" s="21"/>
      <c r="AL36" s="21"/>
      <c r="AM36" s="21"/>
      <c r="AN36" s="21"/>
      <c r="AO36" s="21"/>
      <c r="AP36" s="21">
        <v>7078.8</v>
      </c>
      <c r="AQ36" s="21">
        <v>18</v>
      </c>
      <c r="AR36" s="21">
        <v>18</v>
      </c>
      <c r="AS36" s="21"/>
      <c r="AT36" s="21"/>
      <c r="AU36" s="21"/>
      <c r="AV36" s="21">
        <v>62116.47</v>
      </c>
      <c r="AW36" s="21">
        <v>56502.096749999997</v>
      </c>
      <c r="AX36" s="21"/>
      <c r="AY36" s="21"/>
      <c r="AZ36" s="21"/>
      <c r="BA36" s="21">
        <f t="shared" si="1"/>
        <v>62116.47</v>
      </c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>
        <v>18</v>
      </c>
      <c r="BN36" s="21"/>
      <c r="BO36" s="21"/>
      <c r="BP36" s="21"/>
      <c r="BQ36" s="21"/>
      <c r="BR36" s="21">
        <v>72469.22</v>
      </c>
      <c r="BS36" s="21"/>
      <c r="BT36" s="21">
        <f>BR36</f>
        <v>72469.22</v>
      </c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>
        <v>18</v>
      </c>
      <c r="CJ36" s="21">
        <v>18</v>
      </c>
      <c r="CK36" s="21"/>
      <c r="CL36" s="21"/>
      <c r="CM36" s="21"/>
      <c r="CN36" s="21">
        <v>20705.490000000002</v>
      </c>
      <c r="CO36" s="21">
        <v>18834.03225</v>
      </c>
      <c r="CP36" s="21"/>
      <c r="CQ36" s="21"/>
      <c r="CR36" s="21"/>
      <c r="CS36" s="21">
        <f t="shared" si="2"/>
        <v>20705.490000000002</v>
      </c>
      <c r="CT36" s="21">
        <v>18</v>
      </c>
      <c r="CU36" s="21">
        <v>18</v>
      </c>
      <c r="CV36" s="21"/>
      <c r="CW36" s="21"/>
      <c r="CX36" s="21"/>
      <c r="CY36" s="21">
        <v>7963.65</v>
      </c>
      <c r="CZ36" s="21">
        <v>7963.65</v>
      </c>
      <c r="DA36" s="21"/>
      <c r="DB36" s="21"/>
      <c r="DC36" s="21"/>
      <c r="DD36" s="21">
        <v>7963.65</v>
      </c>
      <c r="DE36" s="22">
        <v>1</v>
      </c>
      <c r="DF36" s="21">
        <v>8848.5</v>
      </c>
      <c r="DG36" s="22"/>
      <c r="DH36" s="21"/>
      <c r="DI36" s="21">
        <v>8848.5</v>
      </c>
      <c r="DJ36" s="21"/>
      <c r="DK36" s="21"/>
      <c r="DL36" s="21"/>
      <c r="DM36" s="21">
        <f t="shared" si="3"/>
        <v>106712.91</v>
      </c>
      <c r="DN36" s="22">
        <f t="shared" si="4"/>
        <v>313767.81</v>
      </c>
      <c r="DO36" s="23">
        <v>12</v>
      </c>
      <c r="DP36" s="22">
        <f t="shared" si="5"/>
        <v>3765213.7199999997</v>
      </c>
    </row>
    <row r="37" spans="1:120" ht="36.75" customHeight="1">
      <c r="A37" s="4">
        <v>12</v>
      </c>
      <c r="B37" s="3" t="s">
        <v>104</v>
      </c>
      <c r="C37" s="3" t="s">
        <v>91</v>
      </c>
      <c r="D37" s="3" t="s">
        <v>72</v>
      </c>
      <c r="E37" s="3" t="s">
        <v>105</v>
      </c>
      <c r="F37" s="26" t="s">
        <v>82</v>
      </c>
      <c r="G37" s="21">
        <v>21.02</v>
      </c>
      <c r="H37" s="21">
        <v>5.12</v>
      </c>
      <c r="I37" s="21">
        <v>2</v>
      </c>
      <c r="J37" s="21">
        <v>181217.28</v>
      </c>
      <c r="K37" s="14"/>
      <c r="L37" s="14"/>
      <c r="M37" s="14">
        <v>24</v>
      </c>
      <c r="N37" s="14">
        <v>24</v>
      </c>
      <c r="O37" s="14"/>
      <c r="P37" s="14"/>
      <c r="Q37" s="14"/>
      <c r="R37" s="14">
        <v>271825.91999999998</v>
      </c>
      <c r="S37" s="14">
        <v>271825.91999999998</v>
      </c>
      <c r="T37" s="14"/>
      <c r="U37" s="21">
        <f t="shared" si="0"/>
        <v>271825.91999999998</v>
      </c>
      <c r="V37" s="14"/>
      <c r="W37" s="14"/>
      <c r="X37" s="14"/>
      <c r="Y37" s="14"/>
      <c r="Z37" s="14"/>
      <c r="AA37" s="14"/>
      <c r="AB37" s="14"/>
      <c r="AC37" s="14">
        <v>24</v>
      </c>
      <c r="AD37" s="14">
        <v>24</v>
      </c>
      <c r="AE37" s="14"/>
      <c r="AF37" s="14"/>
      <c r="AG37" s="14"/>
      <c r="AH37" s="14"/>
      <c r="AI37" s="14"/>
      <c r="AJ37" s="14"/>
      <c r="AK37" s="14"/>
      <c r="AL37" s="14"/>
      <c r="AM37" s="14">
        <v>13272.75</v>
      </c>
      <c r="AN37" s="14">
        <v>13272.75</v>
      </c>
      <c r="AO37" s="14"/>
      <c r="AP37" s="14">
        <v>13272.75</v>
      </c>
      <c r="AQ37" s="14"/>
      <c r="AR37" s="14"/>
      <c r="AS37" s="14">
        <v>24</v>
      </c>
      <c r="AT37" s="14">
        <v>24</v>
      </c>
      <c r="AU37" s="14"/>
      <c r="AV37" s="14"/>
      <c r="AW37" s="14"/>
      <c r="AX37" s="14">
        <v>81547.775999999998</v>
      </c>
      <c r="AY37" s="14">
        <v>81547.775999999998</v>
      </c>
      <c r="AZ37" s="14"/>
      <c r="BA37" s="21">
        <f t="shared" si="1"/>
        <v>81547.775999999998</v>
      </c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>
        <v>24</v>
      </c>
      <c r="BP37" s="14">
        <v>24</v>
      </c>
      <c r="BQ37" s="14"/>
      <c r="BR37" s="14"/>
      <c r="BS37" s="14"/>
      <c r="BT37" s="14">
        <v>95139.071999999986</v>
      </c>
      <c r="BU37" s="14">
        <v>95139.071999999986</v>
      </c>
      <c r="BV37" s="14"/>
      <c r="BW37" s="14">
        <v>95139.071999999986</v>
      </c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>
        <v>24</v>
      </c>
      <c r="CL37" s="14">
        <v>24</v>
      </c>
      <c r="CM37" s="14"/>
      <c r="CN37" s="14"/>
      <c r="CO37" s="14"/>
      <c r="CP37" s="14">
        <v>27182.592000000001</v>
      </c>
      <c r="CQ37" s="14">
        <v>27182.592000000001</v>
      </c>
      <c r="CR37" s="14"/>
      <c r="CS37" s="21">
        <f t="shared" si="2"/>
        <v>27182.592000000001</v>
      </c>
      <c r="CT37" s="14"/>
      <c r="CU37" s="14"/>
      <c r="CV37" s="14">
        <v>16</v>
      </c>
      <c r="CW37" s="14">
        <v>16</v>
      </c>
      <c r="CX37" s="14"/>
      <c r="CY37" s="14"/>
      <c r="CZ37" s="14"/>
      <c r="DA37" s="14">
        <v>7078.8</v>
      </c>
      <c r="DB37" s="14">
        <v>7078.8</v>
      </c>
      <c r="DC37" s="14"/>
      <c r="DD37" s="14">
        <v>7078.8</v>
      </c>
      <c r="DE37" s="16"/>
      <c r="DF37" s="14"/>
      <c r="DG37" s="16">
        <v>1</v>
      </c>
      <c r="DH37" s="14">
        <v>10618.2</v>
      </c>
      <c r="DI37" s="14">
        <v>10618.2</v>
      </c>
      <c r="DJ37" s="14"/>
      <c r="DK37" s="14"/>
      <c r="DL37" s="14"/>
      <c r="DM37" s="21">
        <f t="shared" si="3"/>
        <v>234839.19</v>
      </c>
      <c r="DN37" s="22">
        <f t="shared" si="4"/>
        <v>506665.11</v>
      </c>
      <c r="DO37" s="23">
        <v>12</v>
      </c>
      <c r="DP37" s="22">
        <f t="shared" si="5"/>
        <v>6079981.3200000003</v>
      </c>
    </row>
    <row r="38" spans="1:120" ht="36.75" customHeight="1">
      <c r="A38" s="4">
        <v>13</v>
      </c>
      <c r="B38" s="3" t="s">
        <v>106</v>
      </c>
      <c r="C38" s="3" t="s">
        <v>102</v>
      </c>
      <c r="D38" s="3" t="s">
        <v>72</v>
      </c>
      <c r="E38" s="3" t="s">
        <v>100</v>
      </c>
      <c r="F38" s="26" t="s">
        <v>82</v>
      </c>
      <c r="G38" s="21">
        <v>34.090000000000003</v>
      </c>
      <c r="H38" s="21">
        <v>5.2</v>
      </c>
      <c r="I38" s="21">
        <v>2</v>
      </c>
      <c r="J38" s="21">
        <v>184048.8</v>
      </c>
      <c r="K38" s="14">
        <v>20</v>
      </c>
      <c r="L38" s="14">
        <v>20</v>
      </c>
      <c r="M38" s="14"/>
      <c r="N38" s="14"/>
      <c r="O38" s="14"/>
      <c r="P38" s="14">
        <v>230061</v>
      </c>
      <c r="Q38" s="14">
        <v>230061</v>
      </c>
      <c r="R38" s="14"/>
      <c r="S38" s="14"/>
      <c r="T38" s="14"/>
      <c r="U38" s="21">
        <f t="shared" si="0"/>
        <v>230061</v>
      </c>
      <c r="V38" s="14">
        <v>16</v>
      </c>
      <c r="W38" s="14">
        <v>16</v>
      </c>
      <c r="X38" s="14"/>
      <c r="Y38" s="14"/>
      <c r="Z38" s="14"/>
      <c r="AA38" s="14"/>
      <c r="AB38" s="14"/>
      <c r="AC38" s="14"/>
      <c r="AD38" s="14"/>
      <c r="AE38" s="14"/>
      <c r="AF38" s="14">
        <v>7078.8</v>
      </c>
      <c r="AG38" s="14">
        <v>7078.8</v>
      </c>
      <c r="AH38" s="14"/>
      <c r="AI38" s="14"/>
      <c r="AJ38" s="14"/>
      <c r="AK38" s="14"/>
      <c r="AL38" s="14"/>
      <c r="AM38" s="14"/>
      <c r="AN38" s="14"/>
      <c r="AO38" s="14"/>
      <c r="AP38" s="14">
        <v>7078.8</v>
      </c>
      <c r="AQ38" s="14">
        <v>20</v>
      </c>
      <c r="AR38" s="14">
        <v>20</v>
      </c>
      <c r="AS38" s="14"/>
      <c r="AT38" s="14"/>
      <c r="AU38" s="14"/>
      <c r="AV38" s="14">
        <v>69018.3</v>
      </c>
      <c r="AW38" s="14">
        <v>69018.3</v>
      </c>
      <c r="AX38" s="14"/>
      <c r="AY38" s="14"/>
      <c r="AZ38" s="14"/>
      <c r="BA38" s="21">
        <f t="shared" si="1"/>
        <v>69018.3</v>
      </c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>
        <v>20</v>
      </c>
      <c r="BN38" s="14">
        <v>20</v>
      </c>
      <c r="BO38" s="14"/>
      <c r="BP38" s="14"/>
      <c r="BQ38" s="14"/>
      <c r="BR38" s="14">
        <v>80521.349999999991</v>
      </c>
      <c r="BS38" s="14">
        <v>80521.349999999991</v>
      </c>
      <c r="BT38" s="14"/>
      <c r="BU38" s="14"/>
      <c r="BV38" s="14"/>
      <c r="BW38" s="14">
        <v>80521.349999999991</v>
      </c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>
        <v>20</v>
      </c>
      <c r="CJ38" s="14">
        <v>20</v>
      </c>
      <c r="CK38" s="14"/>
      <c r="CL38" s="14"/>
      <c r="CM38" s="14"/>
      <c r="CN38" s="14">
        <v>23006.1</v>
      </c>
      <c r="CO38" s="14">
        <v>23006.1</v>
      </c>
      <c r="CP38" s="14"/>
      <c r="CQ38" s="14"/>
      <c r="CR38" s="14"/>
      <c r="CS38" s="21">
        <f t="shared" si="2"/>
        <v>23006.1</v>
      </c>
      <c r="CT38" s="14">
        <v>20</v>
      </c>
      <c r="CU38" s="14">
        <v>20</v>
      </c>
      <c r="CV38" s="14"/>
      <c r="CW38" s="14"/>
      <c r="CX38" s="14"/>
      <c r="CY38" s="14">
        <v>8848.5</v>
      </c>
      <c r="CZ38" s="14">
        <v>8848.5</v>
      </c>
      <c r="DA38" s="14"/>
      <c r="DB38" s="14"/>
      <c r="DC38" s="14"/>
      <c r="DD38" s="14">
        <v>8848.5</v>
      </c>
      <c r="DE38" s="16">
        <v>1</v>
      </c>
      <c r="DF38" s="14">
        <v>8848.5</v>
      </c>
      <c r="DG38" s="16"/>
      <c r="DH38" s="14"/>
      <c r="DI38" s="14">
        <v>8848.5</v>
      </c>
      <c r="DJ38" s="14"/>
      <c r="DK38" s="14"/>
      <c r="DL38" s="14"/>
      <c r="DM38" s="21">
        <f t="shared" si="3"/>
        <v>197321.55</v>
      </c>
      <c r="DN38" s="22">
        <f t="shared" si="4"/>
        <v>427382.55</v>
      </c>
      <c r="DO38" s="23">
        <v>12</v>
      </c>
      <c r="DP38" s="22">
        <f t="shared" si="5"/>
        <v>5128590.5999999996</v>
      </c>
    </row>
    <row r="39" spans="1:120" ht="36.75" customHeight="1">
      <c r="A39" s="4">
        <v>14</v>
      </c>
      <c r="B39" s="3" t="s">
        <v>107</v>
      </c>
      <c r="C39" s="3" t="s">
        <v>108</v>
      </c>
      <c r="D39" s="3" t="s">
        <v>72</v>
      </c>
      <c r="E39" s="3" t="s">
        <v>109</v>
      </c>
      <c r="F39" s="26" t="s">
        <v>74</v>
      </c>
      <c r="G39" s="21">
        <v>7</v>
      </c>
      <c r="H39" s="21">
        <v>4.33</v>
      </c>
      <c r="I39" s="21">
        <v>2</v>
      </c>
      <c r="J39" s="21">
        <v>153256.01999999999</v>
      </c>
      <c r="K39" s="14"/>
      <c r="L39" s="14"/>
      <c r="M39" s="14">
        <v>19</v>
      </c>
      <c r="N39" s="14">
        <v>19</v>
      </c>
      <c r="O39" s="14"/>
      <c r="P39" s="14"/>
      <c r="Q39" s="14"/>
      <c r="R39" s="14">
        <v>181991.52374999999</v>
      </c>
      <c r="S39" s="14">
        <v>181991.52374999999</v>
      </c>
      <c r="T39" s="14"/>
      <c r="U39" s="21">
        <f t="shared" si="0"/>
        <v>181991.52374999999</v>
      </c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>
        <v>19</v>
      </c>
      <c r="AT39" s="14">
        <v>19</v>
      </c>
      <c r="AU39" s="14"/>
      <c r="AV39" s="14"/>
      <c r="AW39" s="14"/>
      <c r="AX39" s="14">
        <v>54597.457124999994</v>
      </c>
      <c r="AY39" s="14">
        <v>54597.457124999994</v>
      </c>
      <c r="AZ39" s="14"/>
      <c r="BA39" s="21">
        <f t="shared" si="1"/>
        <v>54597.457124999994</v>
      </c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>
        <v>19</v>
      </c>
      <c r="CL39" s="14">
        <v>19</v>
      </c>
      <c r="CM39" s="14"/>
      <c r="CN39" s="14"/>
      <c r="CO39" s="14"/>
      <c r="CP39" s="14">
        <v>18199.152374999998</v>
      </c>
      <c r="CQ39" s="14">
        <v>18199.152374999998</v>
      </c>
      <c r="CR39" s="14"/>
      <c r="CS39" s="21">
        <f t="shared" si="2"/>
        <v>18199.152374999998</v>
      </c>
      <c r="CT39" s="14"/>
      <c r="CU39" s="14"/>
      <c r="CV39" s="14">
        <v>13</v>
      </c>
      <c r="CW39" s="14">
        <v>13</v>
      </c>
      <c r="CX39" s="14"/>
      <c r="CY39" s="14"/>
      <c r="CZ39" s="14"/>
      <c r="DA39" s="14">
        <v>5751.5249999999996</v>
      </c>
      <c r="DB39" s="14">
        <v>5751.5249999999996</v>
      </c>
      <c r="DC39" s="14"/>
      <c r="DD39" s="14">
        <v>5751.5249999999996</v>
      </c>
      <c r="DE39" s="16"/>
      <c r="DF39" s="14"/>
      <c r="DG39" s="16"/>
      <c r="DH39" s="14"/>
      <c r="DI39" s="14"/>
      <c r="DJ39" s="14">
        <v>3539.4</v>
      </c>
      <c r="DK39" s="14"/>
      <c r="DL39" s="14"/>
      <c r="DM39" s="21">
        <f t="shared" si="3"/>
        <v>82087.534499999994</v>
      </c>
      <c r="DN39" s="22">
        <f t="shared" si="4"/>
        <v>264079.05825</v>
      </c>
      <c r="DO39" s="23">
        <v>12</v>
      </c>
      <c r="DP39" s="22">
        <f t="shared" si="5"/>
        <v>3168948.699</v>
      </c>
    </row>
    <row r="40" spans="1:120" ht="36.75" customHeight="1">
      <c r="A40" s="4">
        <v>15</v>
      </c>
      <c r="B40" s="3" t="s">
        <v>110</v>
      </c>
      <c r="C40" s="3" t="s">
        <v>111</v>
      </c>
      <c r="D40" s="3" t="s">
        <v>72</v>
      </c>
      <c r="E40" s="3" t="s">
        <v>112</v>
      </c>
      <c r="F40" s="26" t="s">
        <v>82</v>
      </c>
      <c r="G40" s="21">
        <v>13</v>
      </c>
      <c r="H40" s="21">
        <v>4.95</v>
      </c>
      <c r="I40" s="21">
        <v>2</v>
      </c>
      <c r="J40" s="21">
        <v>175200.3</v>
      </c>
      <c r="K40" s="14"/>
      <c r="L40" s="14"/>
      <c r="M40" s="14">
        <v>8</v>
      </c>
      <c r="N40" s="14">
        <v>8</v>
      </c>
      <c r="O40" s="14"/>
      <c r="P40" s="14"/>
      <c r="Q40" s="14"/>
      <c r="R40" s="14">
        <v>87600.15</v>
      </c>
      <c r="S40" s="14">
        <v>87600.15</v>
      </c>
      <c r="T40" s="14"/>
      <c r="U40" s="21">
        <f t="shared" si="0"/>
        <v>87600.15</v>
      </c>
      <c r="V40" s="14"/>
      <c r="W40" s="14"/>
      <c r="X40" s="14"/>
      <c r="Y40" s="14"/>
      <c r="Z40" s="14"/>
      <c r="AA40" s="14"/>
      <c r="AB40" s="14"/>
      <c r="AC40" s="14">
        <v>8</v>
      </c>
      <c r="AD40" s="14">
        <v>8</v>
      </c>
      <c r="AE40" s="14"/>
      <c r="AF40" s="14"/>
      <c r="AG40" s="14"/>
      <c r="AH40" s="14"/>
      <c r="AI40" s="14"/>
      <c r="AJ40" s="14"/>
      <c r="AK40" s="14"/>
      <c r="AL40" s="14"/>
      <c r="AM40" s="14">
        <v>4424.25</v>
      </c>
      <c r="AN40" s="14">
        <v>4424.25</v>
      </c>
      <c r="AO40" s="14"/>
      <c r="AP40" s="14">
        <v>4424.25</v>
      </c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21">
        <f t="shared" si="1"/>
        <v>0</v>
      </c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>
        <v>8</v>
      </c>
      <c r="BP40" s="14">
        <v>8</v>
      </c>
      <c r="BQ40" s="14"/>
      <c r="BR40" s="14"/>
      <c r="BS40" s="14"/>
      <c r="BT40" s="14">
        <v>30660.052500000002</v>
      </c>
      <c r="BU40" s="14">
        <v>30660.052500000002</v>
      </c>
      <c r="BV40" s="14"/>
      <c r="BW40" s="14">
        <v>30660.052500000002</v>
      </c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21">
        <f t="shared" si="2"/>
        <v>0</v>
      </c>
      <c r="CT40" s="14"/>
      <c r="CU40" s="14"/>
      <c r="CV40" s="14">
        <v>8</v>
      </c>
      <c r="CW40" s="14">
        <v>8</v>
      </c>
      <c r="CX40" s="14"/>
      <c r="CY40" s="14"/>
      <c r="CZ40" s="14"/>
      <c r="DA40" s="14">
        <v>3539.4</v>
      </c>
      <c r="DB40" s="14">
        <v>3539.4</v>
      </c>
      <c r="DC40" s="14"/>
      <c r="DD40" s="14">
        <v>3539.4</v>
      </c>
      <c r="DE40" s="16"/>
      <c r="DF40" s="14"/>
      <c r="DG40" s="16"/>
      <c r="DH40" s="14"/>
      <c r="DI40" s="14"/>
      <c r="DJ40" s="14"/>
      <c r="DK40" s="14"/>
      <c r="DL40" s="14"/>
      <c r="DM40" s="21">
        <f t="shared" si="3"/>
        <v>38623.702499999999</v>
      </c>
      <c r="DN40" s="22">
        <f t="shared" si="4"/>
        <v>126223.85249999999</v>
      </c>
      <c r="DO40" s="23">
        <v>12</v>
      </c>
      <c r="DP40" s="22">
        <f t="shared" si="5"/>
        <v>1514686.23</v>
      </c>
    </row>
    <row r="41" spans="1:120" ht="36.75" customHeight="1">
      <c r="A41" s="4">
        <v>16</v>
      </c>
      <c r="B41" s="3" t="s">
        <v>113</v>
      </c>
      <c r="C41" s="3" t="s">
        <v>111</v>
      </c>
      <c r="D41" s="3" t="s">
        <v>72</v>
      </c>
      <c r="E41" s="3" t="s">
        <v>114</v>
      </c>
      <c r="F41" s="26" t="s">
        <v>78</v>
      </c>
      <c r="G41" s="21">
        <v>36.07</v>
      </c>
      <c r="H41" s="21">
        <v>5.41</v>
      </c>
      <c r="I41" s="21">
        <v>2</v>
      </c>
      <c r="J41" s="21">
        <v>191481.54</v>
      </c>
      <c r="K41" s="14"/>
      <c r="L41" s="14"/>
      <c r="M41" s="14">
        <v>24</v>
      </c>
      <c r="N41" s="14">
        <v>20</v>
      </c>
      <c r="O41" s="14">
        <v>4</v>
      </c>
      <c r="P41" s="14"/>
      <c r="Q41" s="14"/>
      <c r="R41" s="14">
        <v>287222.31</v>
      </c>
      <c r="S41" s="14">
        <v>239351.92500000002</v>
      </c>
      <c r="T41" s="14">
        <v>47870.385000000002</v>
      </c>
      <c r="U41" s="21">
        <f t="shared" si="0"/>
        <v>287222.31</v>
      </c>
      <c r="V41" s="14"/>
      <c r="W41" s="14"/>
      <c r="X41" s="14"/>
      <c r="Y41" s="14"/>
      <c r="Z41" s="14"/>
      <c r="AA41" s="14"/>
      <c r="AB41" s="14"/>
      <c r="AC41" s="14">
        <v>20</v>
      </c>
      <c r="AD41" s="14">
        <v>20</v>
      </c>
      <c r="AE41" s="14"/>
      <c r="AF41" s="14"/>
      <c r="AG41" s="14"/>
      <c r="AH41" s="14"/>
      <c r="AI41" s="14"/>
      <c r="AJ41" s="14"/>
      <c r="AK41" s="14"/>
      <c r="AL41" s="14"/>
      <c r="AM41" s="14">
        <v>11060.625</v>
      </c>
      <c r="AN41" s="14">
        <v>11060.625</v>
      </c>
      <c r="AO41" s="14"/>
      <c r="AP41" s="14">
        <v>11060.625</v>
      </c>
      <c r="AQ41" s="14"/>
      <c r="AR41" s="14"/>
      <c r="AS41" s="14">
        <v>24</v>
      </c>
      <c r="AT41" s="14">
        <v>20</v>
      </c>
      <c r="AU41" s="14">
        <v>4</v>
      </c>
      <c r="AV41" s="14"/>
      <c r="AW41" s="14"/>
      <c r="AX41" s="14">
        <v>86166.693000000014</v>
      </c>
      <c r="AY41" s="14">
        <v>71805.577499999999</v>
      </c>
      <c r="AZ41" s="14">
        <v>14361.1155</v>
      </c>
      <c r="BA41" s="21">
        <f t="shared" si="1"/>
        <v>86166.693000000014</v>
      </c>
      <c r="BB41" s="14"/>
      <c r="BC41" s="14"/>
      <c r="BD41" s="14">
        <v>24</v>
      </c>
      <c r="BE41" s="14">
        <v>20</v>
      </c>
      <c r="BF41" s="14">
        <v>4</v>
      </c>
      <c r="BG41" s="14"/>
      <c r="BH41" s="14"/>
      <c r="BI41" s="14">
        <v>114888.924</v>
      </c>
      <c r="BJ41" s="14">
        <v>95740.77</v>
      </c>
      <c r="BK41" s="14">
        <v>19148.154000000002</v>
      </c>
      <c r="BL41" s="14">
        <v>114888.924</v>
      </c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21">
        <f t="shared" si="2"/>
        <v>0</v>
      </c>
      <c r="CT41" s="14"/>
      <c r="CU41" s="14"/>
      <c r="CV41" s="14">
        <v>15</v>
      </c>
      <c r="CW41" s="14">
        <v>15</v>
      </c>
      <c r="CX41" s="14"/>
      <c r="CY41" s="14"/>
      <c r="CZ41" s="14"/>
      <c r="DA41" s="14">
        <v>6636.375</v>
      </c>
      <c r="DB41" s="14">
        <v>6636.375</v>
      </c>
      <c r="DC41" s="14"/>
      <c r="DD41" s="14">
        <v>6636.375</v>
      </c>
      <c r="DE41" s="16"/>
      <c r="DF41" s="14"/>
      <c r="DG41" s="16"/>
      <c r="DH41" s="14"/>
      <c r="DI41" s="14"/>
      <c r="DJ41" s="14"/>
      <c r="DK41" s="14"/>
      <c r="DL41" s="14"/>
      <c r="DM41" s="21">
        <f t="shared" si="3"/>
        <v>218752.61700000003</v>
      </c>
      <c r="DN41" s="22">
        <f t="shared" si="4"/>
        <v>505974.92700000003</v>
      </c>
      <c r="DO41" s="23">
        <v>12</v>
      </c>
      <c r="DP41" s="22">
        <f t="shared" si="5"/>
        <v>6071699.1239999998</v>
      </c>
    </row>
    <row r="42" spans="1:120" ht="36.75" customHeight="1">
      <c r="A42" s="4">
        <v>17</v>
      </c>
      <c r="B42" s="3" t="s">
        <v>115</v>
      </c>
      <c r="C42" s="3" t="s">
        <v>116</v>
      </c>
      <c r="D42" s="3" t="s">
        <v>72</v>
      </c>
      <c r="E42" s="3" t="s">
        <v>117</v>
      </c>
      <c r="F42" s="26" t="s">
        <v>74</v>
      </c>
      <c r="G42" s="21">
        <v>15.11</v>
      </c>
      <c r="H42" s="21">
        <v>4.49</v>
      </c>
      <c r="I42" s="21">
        <v>2</v>
      </c>
      <c r="J42" s="21">
        <v>158919.06</v>
      </c>
      <c r="K42" s="14">
        <v>3</v>
      </c>
      <c r="L42" s="14">
        <v>3</v>
      </c>
      <c r="M42" s="14">
        <v>20</v>
      </c>
      <c r="N42" s="14">
        <v>19</v>
      </c>
      <c r="O42" s="14">
        <v>1</v>
      </c>
      <c r="P42" s="14">
        <v>29797.32375</v>
      </c>
      <c r="Q42" s="14">
        <v>29797.32375</v>
      </c>
      <c r="R42" s="14">
        <v>198648.82500000001</v>
      </c>
      <c r="S42" s="14">
        <v>188716.38375000001</v>
      </c>
      <c r="T42" s="14">
        <v>9932.4412499999999</v>
      </c>
      <c r="U42" s="21">
        <f t="shared" si="0"/>
        <v>228446.14875000002</v>
      </c>
      <c r="V42" s="14"/>
      <c r="W42" s="14"/>
      <c r="X42" s="14">
        <v>3</v>
      </c>
      <c r="Y42" s="14">
        <v>3</v>
      </c>
      <c r="Z42" s="14"/>
      <c r="AA42" s="14"/>
      <c r="AB42" s="14"/>
      <c r="AC42" s="14">
        <v>19</v>
      </c>
      <c r="AD42" s="14">
        <v>19</v>
      </c>
      <c r="AE42" s="14"/>
      <c r="AF42" s="14"/>
      <c r="AG42" s="14"/>
      <c r="AH42" s="14">
        <v>1659.09375</v>
      </c>
      <c r="AI42" s="14">
        <v>1659.09375</v>
      </c>
      <c r="AJ42" s="14"/>
      <c r="AK42" s="14"/>
      <c r="AL42" s="14"/>
      <c r="AM42" s="14">
        <v>10507.59375</v>
      </c>
      <c r="AN42" s="14">
        <v>10507.59375</v>
      </c>
      <c r="AO42" s="14"/>
      <c r="AP42" s="14">
        <v>12166.6875</v>
      </c>
      <c r="AQ42" s="14">
        <v>3</v>
      </c>
      <c r="AR42" s="14">
        <v>3</v>
      </c>
      <c r="AS42" s="14">
        <v>20</v>
      </c>
      <c r="AT42" s="14">
        <v>19</v>
      </c>
      <c r="AU42" s="14">
        <v>1</v>
      </c>
      <c r="AV42" s="14">
        <v>8939.1971250000006</v>
      </c>
      <c r="AW42" s="14">
        <v>8939.1971250000006</v>
      </c>
      <c r="AX42" s="14">
        <v>59594.647499999999</v>
      </c>
      <c r="AY42" s="14">
        <v>56614.915125</v>
      </c>
      <c r="AZ42" s="14">
        <v>2979.732375</v>
      </c>
      <c r="BA42" s="21">
        <f t="shared" si="1"/>
        <v>68533.844624999998</v>
      </c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>
        <v>3</v>
      </c>
      <c r="BY42" s="14">
        <v>3</v>
      </c>
      <c r="BZ42" s="14">
        <v>20</v>
      </c>
      <c r="CA42" s="14">
        <v>19</v>
      </c>
      <c r="CB42" s="14">
        <v>1</v>
      </c>
      <c r="CC42" s="14">
        <v>8939.1971250000006</v>
      </c>
      <c r="CD42" s="14">
        <v>8939.1971250000006</v>
      </c>
      <c r="CE42" s="14">
        <v>59594.647499999999</v>
      </c>
      <c r="CF42" s="14">
        <v>56614.915125</v>
      </c>
      <c r="CG42" s="14">
        <v>2979.732375</v>
      </c>
      <c r="CH42" s="14">
        <v>68533.844624999998</v>
      </c>
      <c r="CI42" s="14">
        <v>3</v>
      </c>
      <c r="CJ42" s="14">
        <v>3</v>
      </c>
      <c r="CK42" s="14">
        <v>20</v>
      </c>
      <c r="CL42" s="14">
        <v>19</v>
      </c>
      <c r="CM42" s="14">
        <v>1</v>
      </c>
      <c r="CN42" s="14">
        <v>2979.732375</v>
      </c>
      <c r="CO42" s="14">
        <v>2979.732375</v>
      </c>
      <c r="CP42" s="14">
        <v>19864.8825</v>
      </c>
      <c r="CQ42" s="14">
        <v>18871.638374999999</v>
      </c>
      <c r="CR42" s="14">
        <v>993.24412500000005</v>
      </c>
      <c r="CS42" s="21">
        <f t="shared" si="2"/>
        <v>22844.614874999999</v>
      </c>
      <c r="CT42" s="14"/>
      <c r="CU42" s="14"/>
      <c r="CV42" s="14">
        <v>8</v>
      </c>
      <c r="CW42" s="14">
        <v>8</v>
      </c>
      <c r="CX42" s="14"/>
      <c r="CY42" s="14"/>
      <c r="CZ42" s="14"/>
      <c r="DA42" s="14">
        <v>3539.4</v>
      </c>
      <c r="DB42" s="14">
        <v>3539.4</v>
      </c>
      <c r="DC42" s="14"/>
      <c r="DD42" s="14">
        <v>3539.4</v>
      </c>
      <c r="DE42" s="16"/>
      <c r="DF42" s="14"/>
      <c r="DG42" s="16">
        <v>1</v>
      </c>
      <c r="DH42" s="14">
        <v>10618.2</v>
      </c>
      <c r="DI42" s="14">
        <v>10618.2</v>
      </c>
      <c r="DJ42" s="14"/>
      <c r="DK42" s="14"/>
      <c r="DL42" s="14"/>
      <c r="DM42" s="21">
        <f t="shared" si="3"/>
        <v>186236.591625</v>
      </c>
      <c r="DN42" s="22">
        <f t="shared" si="4"/>
        <v>414682.74037500005</v>
      </c>
      <c r="DO42" s="23">
        <v>12</v>
      </c>
      <c r="DP42" s="22">
        <f t="shared" si="5"/>
        <v>4976192.8845000006</v>
      </c>
    </row>
    <row r="43" spans="1:120" s="27" customFormat="1" ht="36.75" customHeight="1">
      <c r="A43" s="24">
        <v>18</v>
      </c>
      <c r="B43" s="25" t="s">
        <v>118</v>
      </c>
      <c r="C43" s="25" t="s">
        <v>102</v>
      </c>
      <c r="D43" s="25" t="s">
        <v>119</v>
      </c>
      <c r="E43" s="25" t="s">
        <v>120</v>
      </c>
      <c r="F43" s="26" t="s">
        <v>128</v>
      </c>
      <c r="G43" s="21">
        <v>24.08</v>
      </c>
      <c r="H43" s="21">
        <v>4.22</v>
      </c>
      <c r="I43" s="21">
        <v>2</v>
      </c>
      <c r="J43" s="21">
        <v>152902.07999999999</v>
      </c>
      <c r="K43" s="21">
        <v>18</v>
      </c>
      <c r="L43" s="21">
        <v>18</v>
      </c>
      <c r="M43" s="21"/>
      <c r="N43" s="21"/>
      <c r="O43" s="21"/>
      <c r="P43" s="21">
        <v>172014.84</v>
      </c>
      <c r="Q43" s="21">
        <v>168033.01499999998</v>
      </c>
      <c r="R43" s="21"/>
      <c r="S43" s="21"/>
      <c r="T43" s="21"/>
      <c r="U43" s="21">
        <f t="shared" si="0"/>
        <v>172014.84</v>
      </c>
      <c r="V43" s="21">
        <v>16</v>
      </c>
      <c r="W43" s="21">
        <v>16</v>
      </c>
      <c r="X43" s="21"/>
      <c r="Y43" s="21"/>
      <c r="Z43" s="21"/>
      <c r="AA43" s="21"/>
      <c r="AB43" s="21"/>
      <c r="AC43" s="21"/>
      <c r="AD43" s="21"/>
      <c r="AE43" s="21"/>
      <c r="AF43" s="21">
        <v>7078.8</v>
      </c>
      <c r="AG43" s="21">
        <v>7078.8</v>
      </c>
      <c r="AH43" s="21"/>
      <c r="AI43" s="21"/>
      <c r="AJ43" s="21"/>
      <c r="AK43" s="21"/>
      <c r="AL43" s="21"/>
      <c r="AM43" s="21"/>
      <c r="AN43" s="21"/>
      <c r="AO43" s="21"/>
      <c r="AP43" s="21">
        <v>7078.8</v>
      </c>
      <c r="AQ43" s="21">
        <v>18</v>
      </c>
      <c r="AR43" s="21">
        <v>18</v>
      </c>
      <c r="AS43" s="21"/>
      <c r="AT43" s="21"/>
      <c r="AU43" s="21"/>
      <c r="AV43" s="21">
        <v>51604.45</v>
      </c>
      <c r="AW43" s="21">
        <v>50409.904500000004</v>
      </c>
      <c r="AX43" s="21"/>
      <c r="AY43" s="21"/>
      <c r="AZ43" s="21"/>
      <c r="BA43" s="21">
        <f t="shared" si="1"/>
        <v>51604.45</v>
      </c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>
        <v>18</v>
      </c>
      <c r="BN43" s="21"/>
      <c r="BO43" s="21"/>
      <c r="BP43" s="21"/>
      <c r="BQ43" s="21"/>
      <c r="BR43" s="21">
        <v>60205.19</v>
      </c>
      <c r="BS43" s="21"/>
      <c r="BT43" s="21"/>
      <c r="BU43" s="21"/>
      <c r="BV43" s="21"/>
      <c r="BW43" s="21">
        <f>BR43</f>
        <v>60205.19</v>
      </c>
      <c r="BX43" s="21">
        <v>18</v>
      </c>
      <c r="BY43" s="21">
        <v>18</v>
      </c>
      <c r="BZ43" s="21"/>
      <c r="CA43" s="21"/>
      <c r="CB43" s="21"/>
      <c r="CC43" s="21">
        <v>50409.904500000004</v>
      </c>
      <c r="CD43" s="21">
        <v>50409.904500000004</v>
      </c>
      <c r="CE43" s="21"/>
      <c r="CF43" s="21"/>
      <c r="CG43" s="21"/>
      <c r="CH43" s="21">
        <v>50409.904500000004</v>
      </c>
      <c r="CI43" s="21">
        <v>18</v>
      </c>
      <c r="CJ43" s="21">
        <v>18</v>
      </c>
      <c r="CK43" s="21"/>
      <c r="CL43" s="21"/>
      <c r="CM43" s="21"/>
      <c r="CN43" s="21">
        <v>17201.48</v>
      </c>
      <c r="CO43" s="21">
        <v>16803.301499999998</v>
      </c>
      <c r="CP43" s="21"/>
      <c r="CQ43" s="21"/>
      <c r="CR43" s="21"/>
      <c r="CS43" s="21">
        <f t="shared" si="2"/>
        <v>17201.48</v>
      </c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2">
        <v>1</v>
      </c>
      <c r="DF43" s="21">
        <v>8848.5</v>
      </c>
      <c r="DG43" s="22"/>
      <c r="DH43" s="21"/>
      <c r="DI43" s="21">
        <v>8848.5</v>
      </c>
      <c r="DJ43" s="21"/>
      <c r="DK43" s="21"/>
      <c r="DL43" s="21"/>
      <c r="DM43" s="21">
        <f t="shared" si="3"/>
        <v>195348.32449999999</v>
      </c>
      <c r="DN43" s="22">
        <f t="shared" si="4"/>
        <v>367363.16449999996</v>
      </c>
      <c r="DO43" s="23">
        <v>12</v>
      </c>
      <c r="DP43" s="22">
        <f t="shared" si="5"/>
        <v>4408357.9739999995</v>
      </c>
    </row>
    <row r="44" spans="1:120" ht="36.75" customHeight="1">
      <c r="A44" s="4">
        <v>19</v>
      </c>
      <c r="B44" s="3" t="s">
        <v>121</v>
      </c>
      <c r="C44" s="3" t="s">
        <v>91</v>
      </c>
      <c r="D44" s="3" t="s">
        <v>72</v>
      </c>
      <c r="E44" s="3" t="s">
        <v>122</v>
      </c>
      <c r="F44" s="26" t="s">
        <v>78</v>
      </c>
      <c r="G44" s="21">
        <v>33.01</v>
      </c>
      <c r="H44" s="21">
        <v>5.41</v>
      </c>
      <c r="I44" s="21">
        <v>2</v>
      </c>
      <c r="J44" s="21">
        <v>191481.54</v>
      </c>
      <c r="K44" s="14"/>
      <c r="L44" s="14"/>
      <c r="M44" s="14">
        <v>8</v>
      </c>
      <c r="N44" s="14">
        <v>8</v>
      </c>
      <c r="O44" s="14"/>
      <c r="P44" s="14"/>
      <c r="Q44" s="14"/>
      <c r="R44" s="14">
        <v>95740.77</v>
      </c>
      <c r="S44" s="14">
        <v>95740.77</v>
      </c>
      <c r="T44" s="14"/>
      <c r="U44" s="21">
        <f t="shared" si="0"/>
        <v>95740.77</v>
      </c>
      <c r="V44" s="14"/>
      <c r="W44" s="14"/>
      <c r="X44" s="14"/>
      <c r="Y44" s="14"/>
      <c r="Z44" s="14"/>
      <c r="AA44" s="14"/>
      <c r="AB44" s="14"/>
      <c r="AC44" s="14">
        <v>8</v>
      </c>
      <c r="AD44" s="14">
        <v>8</v>
      </c>
      <c r="AE44" s="14"/>
      <c r="AF44" s="14"/>
      <c r="AG44" s="14"/>
      <c r="AH44" s="14"/>
      <c r="AI44" s="14"/>
      <c r="AJ44" s="14"/>
      <c r="AK44" s="14"/>
      <c r="AL44" s="14"/>
      <c r="AM44" s="14">
        <v>4424.25</v>
      </c>
      <c r="AN44" s="14">
        <v>4424.25</v>
      </c>
      <c r="AO44" s="14"/>
      <c r="AP44" s="14">
        <v>4424.25</v>
      </c>
      <c r="AQ44" s="14"/>
      <c r="AR44" s="14"/>
      <c r="AS44" s="14">
        <v>8</v>
      </c>
      <c r="AT44" s="14">
        <v>8</v>
      </c>
      <c r="AU44" s="14"/>
      <c r="AV44" s="14"/>
      <c r="AW44" s="14"/>
      <c r="AX44" s="14">
        <v>28722.231</v>
      </c>
      <c r="AY44" s="14">
        <v>28722.231</v>
      </c>
      <c r="AZ44" s="14"/>
      <c r="BA44" s="21">
        <f t="shared" si="1"/>
        <v>28722.231</v>
      </c>
      <c r="BB44" s="14"/>
      <c r="BC44" s="14"/>
      <c r="BD44" s="14">
        <v>8</v>
      </c>
      <c r="BE44" s="14">
        <v>8</v>
      </c>
      <c r="BF44" s="14"/>
      <c r="BG44" s="14"/>
      <c r="BH44" s="14"/>
      <c r="BI44" s="14">
        <v>38296.308000000005</v>
      </c>
      <c r="BJ44" s="14">
        <v>38296.308000000005</v>
      </c>
      <c r="BK44" s="14"/>
      <c r="BL44" s="14">
        <v>38296.308000000005</v>
      </c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21">
        <f t="shared" si="2"/>
        <v>0</v>
      </c>
      <c r="CT44" s="14"/>
      <c r="CU44" s="14"/>
      <c r="CV44" s="14">
        <v>4</v>
      </c>
      <c r="CW44" s="14">
        <v>4</v>
      </c>
      <c r="CX44" s="14"/>
      <c r="CY44" s="14"/>
      <c r="CZ44" s="14"/>
      <c r="DA44" s="14">
        <v>1769.7</v>
      </c>
      <c r="DB44" s="14">
        <v>1769.7</v>
      </c>
      <c r="DC44" s="14"/>
      <c r="DD44" s="14">
        <v>1769.7</v>
      </c>
      <c r="DE44" s="16"/>
      <c r="DF44" s="14"/>
      <c r="DG44" s="16"/>
      <c r="DH44" s="14"/>
      <c r="DI44" s="14"/>
      <c r="DJ44" s="14"/>
      <c r="DK44" s="14"/>
      <c r="DL44" s="14"/>
      <c r="DM44" s="21">
        <f t="shared" si="3"/>
        <v>73212.489000000001</v>
      </c>
      <c r="DN44" s="22">
        <f t="shared" si="4"/>
        <v>168953.25900000002</v>
      </c>
      <c r="DO44" s="23">
        <v>12</v>
      </c>
      <c r="DP44" s="22">
        <f t="shared" si="5"/>
        <v>2027439.1080000002</v>
      </c>
    </row>
    <row r="45" spans="1:120" ht="36.75" customHeight="1">
      <c r="A45" s="4">
        <v>20</v>
      </c>
      <c r="B45" s="3" t="s">
        <v>123</v>
      </c>
      <c r="C45" s="3" t="s">
        <v>102</v>
      </c>
      <c r="D45" s="3" t="s">
        <v>72</v>
      </c>
      <c r="E45" s="3" t="s">
        <v>124</v>
      </c>
      <c r="F45" s="26" t="s">
        <v>125</v>
      </c>
      <c r="G45" s="21">
        <v>26.08</v>
      </c>
      <c r="H45" s="21">
        <v>5.16</v>
      </c>
      <c r="I45" s="21">
        <v>2</v>
      </c>
      <c r="J45" s="21">
        <v>182633.04</v>
      </c>
      <c r="K45" s="14">
        <v>20</v>
      </c>
      <c r="L45" s="14">
        <v>20</v>
      </c>
      <c r="M45" s="14"/>
      <c r="N45" s="14"/>
      <c r="O45" s="14"/>
      <c r="P45" s="14">
        <v>228291.30000000002</v>
      </c>
      <c r="Q45" s="14">
        <v>228291.30000000002</v>
      </c>
      <c r="R45" s="14"/>
      <c r="S45" s="14"/>
      <c r="T45" s="14"/>
      <c r="U45" s="21">
        <f t="shared" si="0"/>
        <v>228291.30000000002</v>
      </c>
      <c r="V45" s="14">
        <v>16</v>
      </c>
      <c r="W45" s="14">
        <v>16</v>
      </c>
      <c r="X45" s="14"/>
      <c r="Y45" s="14"/>
      <c r="Z45" s="14"/>
      <c r="AA45" s="14"/>
      <c r="AB45" s="14"/>
      <c r="AC45" s="14"/>
      <c r="AD45" s="14"/>
      <c r="AE45" s="14"/>
      <c r="AF45" s="14">
        <v>7078.8</v>
      </c>
      <c r="AG45" s="14">
        <v>7078.8</v>
      </c>
      <c r="AH45" s="14"/>
      <c r="AI45" s="14"/>
      <c r="AJ45" s="14"/>
      <c r="AK45" s="14"/>
      <c r="AL45" s="14"/>
      <c r="AM45" s="14"/>
      <c r="AN45" s="14"/>
      <c r="AO45" s="14"/>
      <c r="AP45" s="14">
        <v>7078.8</v>
      </c>
      <c r="AQ45" s="14">
        <v>20</v>
      </c>
      <c r="AR45" s="14">
        <v>20</v>
      </c>
      <c r="AS45" s="14"/>
      <c r="AT45" s="14"/>
      <c r="AU45" s="14"/>
      <c r="AV45" s="14">
        <v>68487.39</v>
      </c>
      <c r="AW45" s="14">
        <v>68487.39</v>
      </c>
      <c r="AX45" s="14"/>
      <c r="AY45" s="14"/>
      <c r="AZ45" s="14"/>
      <c r="BA45" s="21">
        <f t="shared" si="1"/>
        <v>68487.39</v>
      </c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>
        <v>20</v>
      </c>
      <c r="BY45" s="14">
        <v>20</v>
      </c>
      <c r="BZ45" s="14"/>
      <c r="CA45" s="14"/>
      <c r="CB45" s="14"/>
      <c r="CC45" s="14">
        <v>68487.39</v>
      </c>
      <c r="CD45" s="14">
        <v>68487.39</v>
      </c>
      <c r="CE45" s="14"/>
      <c r="CF45" s="14"/>
      <c r="CG45" s="14"/>
      <c r="CH45" s="14">
        <v>68487.39</v>
      </c>
      <c r="CI45" s="14">
        <v>20</v>
      </c>
      <c r="CJ45" s="14">
        <v>20</v>
      </c>
      <c r="CK45" s="14"/>
      <c r="CL45" s="14"/>
      <c r="CM45" s="14"/>
      <c r="CN45" s="14">
        <v>22829.13</v>
      </c>
      <c r="CO45" s="14">
        <v>22829.13</v>
      </c>
      <c r="CP45" s="14"/>
      <c r="CQ45" s="14"/>
      <c r="CR45" s="14"/>
      <c r="CS45" s="21">
        <f t="shared" si="2"/>
        <v>22829.13</v>
      </c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6">
        <v>1</v>
      </c>
      <c r="DF45" s="14">
        <v>8848.5</v>
      </c>
      <c r="DG45" s="16"/>
      <c r="DH45" s="14"/>
      <c r="DI45" s="14">
        <v>8848.5</v>
      </c>
      <c r="DJ45" s="14"/>
      <c r="DK45" s="14"/>
      <c r="DL45" s="14"/>
      <c r="DM45" s="21">
        <f t="shared" si="3"/>
        <v>175731.21</v>
      </c>
      <c r="DN45" s="22">
        <f t="shared" si="4"/>
        <v>404022.51</v>
      </c>
      <c r="DO45" s="23">
        <v>12</v>
      </c>
      <c r="DP45" s="22">
        <f t="shared" si="5"/>
        <v>4848270.12</v>
      </c>
    </row>
    <row r="46" spans="1:120" ht="36.75" customHeight="1">
      <c r="A46" s="4">
        <v>21</v>
      </c>
      <c r="B46" s="3" t="s">
        <v>126</v>
      </c>
      <c r="C46" s="3" t="s">
        <v>102</v>
      </c>
      <c r="D46" s="3" t="s">
        <v>119</v>
      </c>
      <c r="E46" s="3" t="s">
        <v>127</v>
      </c>
      <c r="F46" s="26" t="s">
        <v>128</v>
      </c>
      <c r="G46" s="21">
        <v>41.11</v>
      </c>
      <c r="H46" s="21">
        <v>4.3899999999999997</v>
      </c>
      <c r="I46" s="21">
        <v>2</v>
      </c>
      <c r="J46" s="21">
        <v>155379.66</v>
      </c>
      <c r="K46" s="14">
        <v>20</v>
      </c>
      <c r="L46" s="14">
        <v>20</v>
      </c>
      <c r="M46" s="14"/>
      <c r="N46" s="14"/>
      <c r="O46" s="14"/>
      <c r="P46" s="14">
        <v>194224.57500000001</v>
      </c>
      <c r="Q46" s="14">
        <v>194224.57500000001</v>
      </c>
      <c r="R46" s="14"/>
      <c r="S46" s="14"/>
      <c r="T46" s="14"/>
      <c r="U46" s="21">
        <f t="shared" si="0"/>
        <v>194224.57500000001</v>
      </c>
      <c r="V46" s="14">
        <v>16</v>
      </c>
      <c r="W46" s="14">
        <v>16</v>
      </c>
      <c r="X46" s="14"/>
      <c r="Y46" s="14"/>
      <c r="Z46" s="14"/>
      <c r="AA46" s="14"/>
      <c r="AB46" s="14"/>
      <c r="AC46" s="14"/>
      <c r="AD46" s="14"/>
      <c r="AE46" s="14"/>
      <c r="AF46" s="14">
        <v>7078.8</v>
      </c>
      <c r="AG46" s="14">
        <v>7078.8</v>
      </c>
      <c r="AH46" s="14"/>
      <c r="AI46" s="14"/>
      <c r="AJ46" s="14"/>
      <c r="AK46" s="14"/>
      <c r="AL46" s="14"/>
      <c r="AM46" s="14"/>
      <c r="AN46" s="14"/>
      <c r="AO46" s="14"/>
      <c r="AP46" s="14">
        <v>7078.8</v>
      </c>
      <c r="AQ46" s="14">
        <v>20</v>
      </c>
      <c r="AR46" s="14">
        <v>20</v>
      </c>
      <c r="AS46" s="14"/>
      <c r="AT46" s="14"/>
      <c r="AU46" s="14"/>
      <c r="AV46" s="14">
        <v>58267.372499999998</v>
      </c>
      <c r="AW46" s="14">
        <v>58267.372499999998</v>
      </c>
      <c r="AX46" s="14"/>
      <c r="AY46" s="14"/>
      <c r="AZ46" s="14"/>
      <c r="BA46" s="21">
        <f t="shared" si="1"/>
        <v>58267.372499999998</v>
      </c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>
        <v>20</v>
      </c>
      <c r="BN46" s="14">
        <v>20</v>
      </c>
      <c r="BO46" s="14"/>
      <c r="BP46" s="14"/>
      <c r="BQ46" s="14"/>
      <c r="BR46" s="14">
        <v>67978.601250000007</v>
      </c>
      <c r="BS46" s="14">
        <v>67978.601250000007</v>
      </c>
      <c r="BT46" s="14"/>
      <c r="BU46" s="14"/>
      <c r="BV46" s="14"/>
      <c r="BW46" s="14">
        <v>67978.601250000007</v>
      </c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>
        <v>20</v>
      </c>
      <c r="CJ46" s="14">
        <v>20</v>
      </c>
      <c r="CK46" s="14"/>
      <c r="CL46" s="14"/>
      <c r="CM46" s="14"/>
      <c r="CN46" s="14">
        <v>19422.4575</v>
      </c>
      <c r="CO46" s="14">
        <v>19422.4575</v>
      </c>
      <c r="CP46" s="14"/>
      <c r="CQ46" s="14"/>
      <c r="CR46" s="14"/>
      <c r="CS46" s="21">
        <f t="shared" si="2"/>
        <v>19422.4575</v>
      </c>
      <c r="CT46" s="14">
        <v>20</v>
      </c>
      <c r="CU46" s="14">
        <v>20</v>
      </c>
      <c r="CV46" s="14"/>
      <c r="CW46" s="14"/>
      <c r="CX46" s="14"/>
      <c r="CY46" s="14">
        <v>8848.5</v>
      </c>
      <c r="CZ46" s="14">
        <v>8848.5</v>
      </c>
      <c r="DA46" s="14"/>
      <c r="DB46" s="14"/>
      <c r="DC46" s="14"/>
      <c r="DD46" s="14">
        <v>8848.5</v>
      </c>
      <c r="DE46" s="16">
        <v>1</v>
      </c>
      <c r="DF46" s="14">
        <v>8848.5</v>
      </c>
      <c r="DG46" s="16"/>
      <c r="DH46" s="14"/>
      <c r="DI46" s="14">
        <v>8848.5</v>
      </c>
      <c r="DJ46" s="14"/>
      <c r="DK46" s="14"/>
      <c r="DL46" s="14"/>
      <c r="DM46" s="21">
        <f t="shared" si="3"/>
        <v>170444.23125000001</v>
      </c>
      <c r="DN46" s="22">
        <f t="shared" si="4"/>
        <v>364668.80625000002</v>
      </c>
      <c r="DO46" s="23">
        <v>12</v>
      </c>
      <c r="DP46" s="22">
        <f t="shared" si="5"/>
        <v>4376025.6750000007</v>
      </c>
    </row>
    <row r="47" spans="1:120" ht="36.75" customHeight="1">
      <c r="A47" s="4">
        <v>22</v>
      </c>
      <c r="B47" s="3" t="s">
        <v>129</v>
      </c>
      <c r="C47" s="3" t="s">
        <v>76</v>
      </c>
      <c r="D47" s="3" t="s">
        <v>72</v>
      </c>
      <c r="E47" s="3" t="s">
        <v>130</v>
      </c>
      <c r="F47" s="26" t="s">
        <v>74</v>
      </c>
      <c r="G47" s="21">
        <v>2.11</v>
      </c>
      <c r="H47" s="21">
        <v>4.1900000000000004</v>
      </c>
      <c r="I47" s="21">
        <v>2</v>
      </c>
      <c r="J47" s="21">
        <v>148300.85999999999</v>
      </c>
      <c r="K47" s="14"/>
      <c r="L47" s="14"/>
      <c r="M47" s="14">
        <v>24</v>
      </c>
      <c r="N47" s="14">
        <v>20</v>
      </c>
      <c r="O47" s="14">
        <v>4</v>
      </c>
      <c r="P47" s="14"/>
      <c r="Q47" s="14"/>
      <c r="R47" s="14">
        <v>222451.28999999998</v>
      </c>
      <c r="S47" s="14">
        <v>185376.07499999998</v>
      </c>
      <c r="T47" s="14">
        <v>37075.214999999997</v>
      </c>
      <c r="U47" s="21">
        <f t="shared" si="0"/>
        <v>222451.28999999998</v>
      </c>
      <c r="V47" s="14"/>
      <c r="W47" s="14"/>
      <c r="X47" s="14"/>
      <c r="Y47" s="14"/>
      <c r="Z47" s="14">
        <v>20</v>
      </c>
      <c r="AA47" s="14">
        <v>20</v>
      </c>
      <c r="AB47" s="14"/>
      <c r="AC47" s="14"/>
      <c r="AD47" s="14"/>
      <c r="AE47" s="14"/>
      <c r="AF47" s="14"/>
      <c r="AG47" s="14"/>
      <c r="AH47" s="14"/>
      <c r="AI47" s="14"/>
      <c r="AJ47" s="14">
        <v>8848.5</v>
      </c>
      <c r="AK47" s="14">
        <v>8848.5</v>
      </c>
      <c r="AL47" s="14"/>
      <c r="AM47" s="14"/>
      <c r="AN47" s="14"/>
      <c r="AO47" s="14"/>
      <c r="AP47" s="14">
        <v>8848.5</v>
      </c>
      <c r="AQ47" s="14"/>
      <c r="AR47" s="14"/>
      <c r="AS47" s="14">
        <v>24</v>
      </c>
      <c r="AT47" s="14">
        <v>20</v>
      </c>
      <c r="AU47" s="14">
        <v>4</v>
      </c>
      <c r="AV47" s="14"/>
      <c r="AW47" s="14"/>
      <c r="AX47" s="14">
        <v>66735.386999999988</v>
      </c>
      <c r="AY47" s="14">
        <v>55612.822499999987</v>
      </c>
      <c r="AZ47" s="14">
        <v>11122.5645</v>
      </c>
      <c r="BA47" s="21">
        <f t="shared" si="1"/>
        <v>66735.386999999988</v>
      </c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>
        <v>24</v>
      </c>
      <c r="CL47" s="14">
        <v>20</v>
      </c>
      <c r="CM47" s="14">
        <v>4</v>
      </c>
      <c r="CN47" s="14"/>
      <c r="CO47" s="14"/>
      <c r="CP47" s="14">
        <v>22245.129000000001</v>
      </c>
      <c r="CQ47" s="14">
        <v>18537.607499999998</v>
      </c>
      <c r="CR47" s="14">
        <v>3707.5214999999998</v>
      </c>
      <c r="CS47" s="21">
        <f t="shared" si="2"/>
        <v>22245.129000000001</v>
      </c>
      <c r="CT47" s="14"/>
      <c r="CU47" s="14"/>
      <c r="CV47" s="14">
        <v>14</v>
      </c>
      <c r="CW47" s="14">
        <v>14</v>
      </c>
      <c r="CX47" s="14"/>
      <c r="CY47" s="14"/>
      <c r="CZ47" s="14"/>
      <c r="DA47" s="14">
        <v>6193.95</v>
      </c>
      <c r="DB47" s="14">
        <v>6193.95</v>
      </c>
      <c r="DC47" s="14"/>
      <c r="DD47" s="14">
        <v>6193.95</v>
      </c>
      <c r="DE47" s="16"/>
      <c r="DF47" s="14"/>
      <c r="DG47" s="16">
        <v>1</v>
      </c>
      <c r="DH47" s="14">
        <v>10618.2</v>
      </c>
      <c r="DI47" s="14">
        <v>10618.2</v>
      </c>
      <c r="DJ47" s="14"/>
      <c r="DK47" s="14"/>
      <c r="DL47" s="14"/>
      <c r="DM47" s="21">
        <f t="shared" si="3"/>
        <v>114641.166</v>
      </c>
      <c r="DN47" s="22">
        <f t="shared" si="4"/>
        <v>337092.45600000001</v>
      </c>
      <c r="DO47" s="23">
        <v>12</v>
      </c>
      <c r="DP47" s="22">
        <f t="shared" si="5"/>
        <v>4045109.4720000001</v>
      </c>
    </row>
    <row r="48" spans="1:120" ht="36.75" customHeight="1">
      <c r="A48" s="4">
        <v>23</v>
      </c>
      <c r="B48" s="3" t="s">
        <v>131</v>
      </c>
      <c r="C48" s="3" t="s">
        <v>80</v>
      </c>
      <c r="D48" s="3" t="s">
        <v>72</v>
      </c>
      <c r="E48" s="3" t="s">
        <v>132</v>
      </c>
      <c r="F48" s="26" t="s">
        <v>125</v>
      </c>
      <c r="G48" s="21">
        <v>9.11</v>
      </c>
      <c r="H48" s="21">
        <v>4.74</v>
      </c>
      <c r="I48" s="21">
        <v>2</v>
      </c>
      <c r="J48" s="21">
        <v>167767.56</v>
      </c>
      <c r="K48" s="14"/>
      <c r="L48" s="14"/>
      <c r="M48" s="14">
        <v>8</v>
      </c>
      <c r="N48" s="14">
        <v>8</v>
      </c>
      <c r="O48" s="14"/>
      <c r="P48" s="14"/>
      <c r="Q48" s="14"/>
      <c r="R48" s="14">
        <v>83883.78</v>
      </c>
      <c r="S48" s="14">
        <v>83883.78</v>
      </c>
      <c r="T48" s="14"/>
      <c r="U48" s="21">
        <f t="shared" si="0"/>
        <v>83883.78</v>
      </c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>
        <v>8</v>
      </c>
      <c r="AT48" s="14">
        <v>8</v>
      </c>
      <c r="AU48" s="14"/>
      <c r="AV48" s="14"/>
      <c r="AW48" s="14"/>
      <c r="AX48" s="14">
        <v>25165.133999999998</v>
      </c>
      <c r="AY48" s="14">
        <v>25165.133999999998</v>
      </c>
      <c r="AZ48" s="14"/>
      <c r="BA48" s="21">
        <f t="shared" si="1"/>
        <v>25165.133999999998</v>
      </c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>
        <v>8</v>
      </c>
      <c r="CA48" s="14">
        <v>8</v>
      </c>
      <c r="CB48" s="14"/>
      <c r="CC48" s="14"/>
      <c r="CD48" s="14"/>
      <c r="CE48" s="14">
        <v>25165.133999999998</v>
      </c>
      <c r="CF48" s="14">
        <v>25165.133999999998</v>
      </c>
      <c r="CG48" s="14"/>
      <c r="CH48" s="14">
        <v>25165.133999999998</v>
      </c>
      <c r="CI48" s="14"/>
      <c r="CJ48" s="14"/>
      <c r="CK48" s="14">
        <v>8</v>
      </c>
      <c r="CL48" s="14">
        <v>8</v>
      </c>
      <c r="CM48" s="14"/>
      <c r="CN48" s="14"/>
      <c r="CO48" s="14"/>
      <c r="CP48" s="14">
        <v>8388.3780000000006</v>
      </c>
      <c r="CQ48" s="14">
        <v>8388.3780000000006</v>
      </c>
      <c r="CR48" s="14"/>
      <c r="CS48" s="21">
        <f t="shared" si="2"/>
        <v>8388.3780000000006</v>
      </c>
      <c r="CT48" s="14"/>
      <c r="CU48" s="14"/>
      <c r="CV48" s="14">
        <v>4</v>
      </c>
      <c r="CW48" s="14">
        <v>4</v>
      </c>
      <c r="CX48" s="14"/>
      <c r="CY48" s="14"/>
      <c r="CZ48" s="14"/>
      <c r="DA48" s="14">
        <v>1769.7</v>
      </c>
      <c r="DB48" s="14">
        <v>1769.7</v>
      </c>
      <c r="DC48" s="14"/>
      <c r="DD48" s="14">
        <v>1769.7</v>
      </c>
      <c r="DE48" s="16"/>
      <c r="DF48" s="14"/>
      <c r="DG48" s="16"/>
      <c r="DH48" s="14"/>
      <c r="DI48" s="14"/>
      <c r="DJ48" s="14"/>
      <c r="DK48" s="14"/>
      <c r="DL48" s="14"/>
      <c r="DM48" s="21">
        <f t="shared" si="3"/>
        <v>60488.345999999998</v>
      </c>
      <c r="DN48" s="22">
        <f t="shared" si="4"/>
        <v>144372.12599999999</v>
      </c>
      <c r="DO48" s="23">
        <v>12</v>
      </c>
      <c r="DP48" s="22">
        <f t="shared" si="5"/>
        <v>1732465.5119999999</v>
      </c>
    </row>
    <row r="49" spans="1:120" ht="36.75" customHeight="1">
      <c r="A49" s="4">
        <v>24</v>
      </c>
      <c r="B49" s="3" t="s">
        <v>133</v>
      </c>
      <c r="C49" s="3" t="s">
        <v>134</v>
      </c>
      <c r="D49" s="3" t="s">
        <v>72</v>
      </c>
      <c r="E49" s="3" t="s">
        <v>135</v>
      </c>
      <c r="F49" s="26" t="s">
        <v>74</v>
      </c>
      <c r="G49" s="21">
        <v>7.07</v>
      </c>
      <c r="H49" s="21">
        <v>4.33</v>
      </c>
      <c r="I49" s="21">
        <v>2</v>
      </c>
      <c r="J49" s="21">
        <v>153256.01999999999</v>
      </c>
      <c r="K49" s="14"/>
      <c r="L49" s="14"/>
      <c r="M49" s="14">
        <v>6</v>
      </c>
      <c r="N49" s="14">
        <v>6</v>
      </c>
      <c r="O49" s="14"/>
      <c r="P49" s="14"/>
      <c r="Q49" s="14"/>
      <c r="R49" s="14">
        <v>57471.007499999992</v>
      </c>
      <c r="S49" s="14">
        <v>57471.007499999992</v>
      </c>
      <c r="T49" s="14"/>
      <c r="U49" s="21">
        <f t="shared" si="0"/>
        <v>57471.007499999992</v>
      </c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>
        <v>6</v>
      </c>
      <c r="AT49" s="14">
        <v>6</v>
      </c>
      <c r="AU49" s="14"/>
      <c r="AV49" s="14"/>
      <c r="AW49" s="14"/>
      <c r="AX49" s="14">
        <v>17241.302249999997</v>
      </c>
      <c r="AY49" s="14">
        <v>17241.302249999997</v>
      </c>
      <c r="AZ49" s="14"/>
      <c r="BA49" s="21">
        <f t="shared" si="1"/>
        <v>17241.302249999997</v>
      </c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>
        <v>6</v>
      </c>
      <c r="CL49" s="14">
        <v>6</v>
      </c>
      <c r="CM49" s="14"/>
      <c r="CN49" s="14"/>
      <c r="CO49" s="14"/>
      <c r="CP49" s="14">
        <v>5747.1007499999996</v>
      </c>
      <c r="CQ49" s="14">
        <v>5747.1007499999996</v>
      </c>
      <c r="CR49" s="14"/>
      <c r="CS49" s="21">
        <f t="shared" si="2"/>
        <v>5747.1007499999996</v>
      </c>
      <c r="CT49" s="14"/>
      <c r="CU49" s="14"/>
      <c r="CV49" s="14">
        <v>4</v>
      </c>
      <c r="CW49" s="14">
        <v>4</v>
      </c>
      <c r="CX49" s="14"/>
      <c r="CY49" s="14"/>
      <c r="CZ49" s="14"/>
      <c r="DA49" s="14">
        <v>1769.7</v>
      </c>
      <c r="DB49" s="14">
        <v>1769.7</v>
      </c>
      <c r="DC49" s="14"/>
      <c r="DD49" s="14">
        <v>1769.7</v>
      </c>
      <c r="DE49" s="16"/>
      <c r="DF49" s="14"/>
      <c r="DG49" s="16"/>
      <c r="DH49" s="14"/>
      <c r="DI49" s="14"/>
      <c r="DJ49" s="14"/>
      <c r="DK49" s="14"/>
      <c r="DL49" s="14"/>
      <c r="DM49" s="21">
        <f t="shared" si="3"/>
        <v>24758.102999999996</v>
      </c>
      <c r="DN49" s="22">
        <f t="shared" si="4"/>
        <v>82229.110499999981</v>
      </c>
      <c r="DO49" s="23">
        <v>12</v>
      </c>
      <c r="DP49" s="22">
        <f t="shared" si="5"/>
        <v>986749.32599999977</v>
      </c>
    </row>
    <row r="50" spans="1:120" ht="36.75" customHeight="1">
      <c r="A50" s="4">
        <v>25</v>
      </c>
      <c r="B50" s="3" t="s">
        <v>136</v>
      </c>
      <c r="C50" s="3" t="s">
        <v>102</v>
      </c>
      <c r="D50" s="3" t="s">
        <v>119</v>
      </c>
      <c r="E50" s="3" t="s">
        <v>137</v>
      </c>
      <c r="F50" s="26" t="s">
        <v>138</v>
      </c>
      <c r="G50" s="21">
        <v>41.11</v>
      </c>
      <c r="H50" s="21">
        <v>3.73</v>
      </c>
      <c r="I50" s="21">
        <v>2</v>
      </c>
      <c r="J50" s="21">
        <v>132019.62</v>
      </c>
      <c r="K50" s="14">
        <v>18</v>
      </c>
      <c r="L50" s="14">
        <v>18</v>
      </c>
      <c r="M50" s="14"/>
      <c r="N50" s="14"/>
      <c r="O50" s="14"/>
      <c r="P50" s="14">
        <v>148522.07250000001</v>
      </c>
      <c r="Q50" s="14">
        <v>148522.07250000001</v>
      </c>
      <c r="R50" s="14"/>
      <c r="S50" s="14"/>
      <c r="T50" s="14"/>
      <c r="U50" s="21">
        <f t="shared" si="0"/>
        <v>148522.07250000001</v>
      </c>
      <c r="V50" s="14">
        <v>16</v>
      </c>
      <c r="W50" s="14">
        <v>16</v>
      </c>
      <c r="X50" s="14"/>
      <c r="Y50" s="14"/>
      <c r="Z50" s="14"/>
      <c r="AA50" s="14"/>
      <c r="AB50" s="14"/>
      <c r="AC50" s="14"/>
      <c r="AD50" s="14"/>
      <c r="AE50" s="14"/>
      <c r="AF50" s="14">
        <v>7078.8</v>
      </c>
      <c r="AG50" s="14">
        <v>7078.8</v>
      </c>
      <c r="AH50" s="14"/>
      <c r="AI50" s="14"/>
      <c r="AJ50" s="14"/>
      <c r="AK50" s="14"/>
      <c r="AL50" s="14"/>
      <c r="AM50" s="14"/>
      <c r="AN50" s="14"/>
      <c r="AO50" s="14"/>
      <c r="AP50" s="14">
        <v>7078.8</v>
      </c>
      <c r="AQ50" s="14">
        <v>18</v>
      </c>
      <c r="AR50" s="14">
        <v>18</v>
      </c>
      <c r="AS50" s="14"/>
      <c r="AT50" s="14"/>
      <c r="AU50" s="14"/>
      <c r="AV50" s="14">
        <v>44556.621749999998</v>
      </c>
      <c r="AW50" s="14">
        <v>44556.621749999998</v>
      </c>
      <c r="AX50" s="14"/>
      <c r="AY50" s="14"/>
      <c r="AZ50" s="14"/>
      <c r="BA50" s="21">
        <f t="shared" si="1"/>
        <v>44556.621749999998</v>
      </c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>
        <v>18</v>
      </c>
      <c r="CJ50" s="14">
        <v>18</v>
      </c>
      <c r="CK50" s="14"/>
      <c r="CL50" s="14"/>
      <c r="CM50" s="14"/>
      <c r="CN50" s="14">
        <v>14852.207249999999</v>
      </c>
      <c r="CO50" s="14">
        <v>14852.207249999999</v>
      </c>
      <c r="CP50" s="14"/>
      <c r="CQ50" s="14"/>
      <c r="CR50" s="14"/>
      <c r="CS50" s="21">
        <f t="shared" si="2"/>
        <v>14852.207249999999</v>
      </c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6">
        <v>1</v>
      </c>
      <c r="DF50" s="14">
        <v>8848.5</v>
      </c>
      <c r="DG50" s="16"/>
      <c r="DH50" s="14"/>
      <c r="DI50" s="14">
        <v>8848.5</v>
      </c>
      <c r="DJ50" s="14"/>
      <c r="DK50" s="14"/>
      <c r="DL50" s="14"/>
      <c r="DM50" s="21">
        <f t="shared" si="3"/>
        <v>75336.129000000001</v>
      </c>
      <c r="DN50" s="22">
        <f t="shared" si="4"/>
        <v>223858.20150000002</v>
      </c>
      <c r="DO50" s="23">
        <v>12</v>
      </c>
      <c r="DP50" s="22">
        <f t="shared" si="5"/>
        <v>2686298.4180000005</v>
      </c>
    </row>
    <row r="51" spans="1:120" ht="36.75" customHeight="1">
      <c r="A51" s="4">
        <v>26</v>
      </c>
      <c r="B51" s="3" t="s">
        <v>139</v>
      </c>
      <c r="C51" s="3" t="s">
        <v>140</v>
      </c>
      <c r="D51" s="3" t="s">
        <v>72</v>
      </c>
      <c r="E51" s="3" t="s">
        <v>141</v>
      </c>
      <c r="F51" s="26" t="s">
        <v>74</v>
      </c>
      <c r="G51" s="21">
        <v>9.06</v>
      </c>
      <c r="H51" s="21">
        <v>4.33</v>
      </c>
      <c r="I51" s="21">
        <v>2</v>
      </c>
      <c r="J51" s="21">
        <v>153256.01999999999</v>
      </c>
      <c r="K51" s="14">
        <v>8</v>
      </c>
      <c r="L51" s="14">
        <v>8</v>
      </c>
      <c r="M51" s="14"/>
      <c r="N51" s="14"/>
      <c r="O51" s="14"/>
      <c r="P51" s="14">
        <v>76628.009999999995</v>
      </c>
      <c r="Q51" s="14">
        <v>76628.009999999995</v>
      </c>
      <c r="R51" s="14"/>
      <c r="S51" s="14"/>
      <c r="T51" s="14"/>
      <c r="U51" s="21">
        <f t="shared" si="0"/>
        <v>76628.009999999995</v>
      </c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>
        <v>8</v>
      </c>
      <c r="AR51" s="14">
        <v>8</v>
      </c>
      <c r="AS51" s="14"/>
      <c r="AT51" s="14"/>
      <c r="AU51" s="14"/>
      <c r="AV51" s="14">
        <v>22988.402999999998</v>
      </c>
      <c r="AW51" s="14">
        <v>22988.402999999998</v>
      </c>
      <c r="AX51" s="14"/>
      <c r="AY51" s="14"/>
      <c r="AZ51" s="14"/>
      <c r="BA51" s="21">
        <f t="shared" si="1"/>
        <v>22988.402999999998</v>
      </c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>
        <v>8</v>
      </c>
      <c r="CJ51" s="14">
        <v>8</v>
      </c>
      <c r="CK51" s="14"/>
      <c r="CL51" s="14"/>
      <c r="CM51" s="14"/>
      <c r="CN51" s="14">
        <v>7662.8009999999995</v>
      </c>
      <c r="CO51" s="14">
        <v>7662.8009999999995</v>
      </c>
      <c r="CP51" s="14"/>
      <c r="CQ51" s="14"/>
      <c r="CR51" s="14"/>
      <c r="CS51" s="21">
        <f t="shared" si="2"/>
        <v>7662.8009999999995</v>
      </c>
      <c r="CT51" s="14">
        <v>2</v>
      </c>
      <c r="CU51" s="14">
        <v>2</v>
      </c>
      <c r="CV51" s="14"/>
      <c r="CW51" s="14"/>
      <c r="CX51" s="14"/>
      <c r="CY51" s="14">
        <v>884.85</v>
      </c>
      <c r="CZ51" s="14">
        <v>884.85</v>
      </c>
      <c r="DA51" s="14"/>
      <c r="DB51" s="14"/>
      <c r="DC51" s="14"/>
      <c r="DD51" s="14">
        <v>884.85</v>
      </c>
      <c r="DE51" s="16"/>
      <c r="DF51" s="14"/>
      <c r="DG51" s="16"/>
      <c r="DH51" s="14"/>
      <c r="DI51" s="14"/>
      <c r="DJ51" s="14">
        <v>3539.4</v>
      </c>
      <c r="DK51" s="14"/>
      <c r="DL51" s="14"/>
      <c r="DM51" s="21">
        <f t="shared" si="3"/>
        <v>35075.453999999998</v>
      </c>
      <c r="DN51" s="22">
        <f t="shared" si="4"/>
        <v>111703.46399999999</v>
      </c>
      <c r="DO51" s="23">
        <v>12</v>
      </c>
      <c r="DP51" s="22">
        <f t="shared" si="5"/>
        <v>1340441.568</v>
      </c>
    </row>
    <row r="52" spans="1:120" ht="36.75" customHeight="1">
      <c r="A52" s="4">
        <v>27</v>
      </c>
      <c r="B52" s="3" t="s">
        <v>142</v>
      </c>
      <c r="C52" s="3" t="s">
        <v>116</v>
      </c>
      <c r="D52" s="3" t="s">
        <v>72</v>
      </c>
      <c r="E52" s="3" t="s">
        <v>143</v>
      </c>
      <c r="F52" s="26" t="s">
        <v>74</v>
      </c>
      <c r="G52" s="21">
        <v>16.079999999999998</v>
      </c>
      <c r="H52" s="21">
        <v>4.59</v>
      </c>
      <c r="I52" s="21">
        <v>2</v>
      </c>
      <c r="J52" s="21">
        <v>162458.46</v>
      </c>
      <c r="K52" s="14">
        <v>8</v>
      </c>
      <c r="L52" s="14">
        <v>8</v>
      </c>
      <c r="M52" s="14"/>
      <c r="N52" s="14"/>
      <c r="O52" s="14"/>
      <c r="P52" s="14">
        <v>81229.23</v>
      </c>
      <c r="Q52" s="14">
        <v>81229.23</v>
      </c>
      <c r="R52" s="14"/>
      <c r="S52" s="14"/>
      <c r="T52" s="14"/>
      <c r="U52" s="21">
        <f t="shared" si="0"/>
        <v>81229.23</v>
      </c>
      <c r="V52" s="14"/>
      <c r="W52" s="14"/>
      <c r="X52" s="14">
        <v>8</v>
      </c>
      <c r="Y52" s="14">
        <v>8</v>
      </c>
      <c r="Z52" s="14"/>
      <c r="AA52" s="14"/>
      <c r="AB52" s="14"/>
      <c r="AC52" s="14"/>
      <c r="AD52" s="14"/>
      <c r="AE52" s="14"/>
      <c r="AF52" s="14"/>
      <c r="AG52" s="14"/>
      <c r="AH52" s="14">
        <v>4424.25</v>
      </c>
      <c r="AI52" s="14">
        <v>4424.25</v>
      </c>
      <c r="AJ52" s="14"/>
      <c r="AK52" s="14"/>
      <c r="AL52" s="14"/>
      <c r="AM52" s="14"/>
      <c r="AN52" s="14"/>
      <c r="AO52" s="14"/>
      <c r="AP52" s="14">
        <v>4424.25</v>
      </c>
      <c r="AQ52" s="14">
        <v>8</v>
      </c>
      <c r="AR52" s="14">
        <v>8</v>
      </c>
      <c r="AS52" s="14"/>
      <c r="AT52" s="14"/>
      <c r="AU52" s="14"/>
      <c r="AV52" s="14">
        <v>24368.769</v>
      </c>
      <c r="AW52" s="14">
        <v>24368.769</v>
      </c>
      <c r="AX52" s="14"/>
      <c r="AY52" s="14"/>
      <c r="AZ52" s="14"/>
      <c r="BA52" s="21">
        <f t="shared" si="1"/>
        <v>24368.769</v>
      </c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>
        <v>8</v>
      </c>
      <c r="CJ52" s="14">
        <v>8</v>
      </c>
      <c r="CK52" s="14"/>
      <c r="CL52" s="14"/>
      <c r="CM52" s="14"/>
      <c r="CN52" s="14">
        <v>8122.9229999999989</v>
      </c>
      <c r="CO52" s="14">
        <v>8122.9229999999989</v>
      </c>
      <c r="CP52" s="14"/>
      <c r="CQ52" s="14"/>
      <c r="CR52" s="14"/>
      <c r="CS52" s="21">
        <f t="shared" si="2"/>
        <v>8122.9229999999989</v>
      </c>
      <c r="CT52" s="14">
        <v>3</v>
      </c>
      <c r="CU52" s="14">
        <v>3</v>
      </c>
      <c r="CV52" s="14"/>
      <c r="CW52" s="14"/>
      <c r="CX52" s="14"/>
      <c r="CY52" s="14">
        <v>1327.2750000000001</v>
      </c>
      <c r="CZ52" s="14">
        <v>1327.2750000000001</v>
      </c>
      <c r="DA52" s="14"/>
      <c r="DB52" s="14"/>
      <c r="DC52" s="14"/>
      <c r="DD52" s="14">
        <v>1327.2750000000001</v>
      </c>
      <c r="DE52" s="16"/>
      <c r="DF52" s="14"/>
      <c r="DG52" s="16"/>
      <c r="DH52" s="14"/>
      <c r="DI52" s="14"/>
      <c r="DJ52" s="14"/>
      <c r="DK52" s="14"/>
      <c r="DL52" s="14"/>
      <c r="DM52" s="21">
        <f t="shared" si="3"/>
        <v>38243.216999999997</v>
      </c>
      <c r="DN52" s="22">
        <f t="shared" si="4"/>
        <v>119472.44699999999</v>
      </c>
      <c r="DO52" s="23">
        <v>12</v>
      </c>
      <c r="DP52" s="22">
        <f t="shared" si="5"/>
        <v>1433669.3639999998</v>
      </c>
    </row>
    <row r="53" spans="1:120" ht="36.75" customHeight="1">
      <c r="A53" s="4">
        <v>28</v>
      </c>
      <c r="B53" s="3" t="s">
        <v>144</v>
      </c>
      <c r="C53" s="3" t="s">
        <v>102</v>
      </c>
      <c r="D53" s="3" t="s">
        <v>72</v>
      </c>
      <c r="E53" s="3" t="s">
        <v>145</v>
      </c>
      <c r="F53" s="26" t="s">
        <v>125</v>
      </c>
      <c r="G53" s="21">
        <v>7.11</v>
      </c>
      <c r="H53" s="21">
        <v>4.74</v>
      </c>
      <c r="I53" s="21">
        <v>2</v>
      </c>
      <c r="J53" s="21">
        <v>167767.56</v>
      </c>
      <c r="K53" s="14">
        <v>20</v>
      </c>
      <c r="L53" s="14">
        <v>20</v>
      </c>
      <c r="M53" s="14"/>
      <c r="N53" s="14"/>
      <c r="O53" s="14"/>
      <c r="P53" s="14">
        <v>209709.45</v>
      </c>
      <c r="Q53" s="14">
        <v>209709.45</v>
      </c>
      <c r="R53" s="14"/>
      <c r="S53" s="14"/>
      <c r="T53" s="14"/>
      <c r="U53" s="21">
        <f t="shared" si="0"/>
        <v>209709.45</v>
      </c>
      <c r="V53" s="14">
        <v>16</v>
      </c>
      <c r="W53" s="14">
        <v>16</v>
      </c>
      <c r="X53" s="14"/>
      <c r="Y53" s="14"/>
      <c r="Z53" s="14"/>
      <c r="AA53" s="14"/>
      <c r="AB53" s="14"/>
      <c r="AC53" s="14"/>
      <c r="AD53" s="14"/>
      <c r="AE53" s="14"/>
      <c r="AF53" s="14">
        <v>7078.8</v>
      </c>
      <c r="AG53" s="14">
        <v>7078.8</v>
      </c>
      <c r="AH53" s="14"/>
      <c r="AI53" s="14"/>
      <c r="AJ53" s="14"/>
      <c r="AK53" s="14"/>
      <c r="AL53" s="14"/>
      <c r="AM53" s="14"/>
      <c r="AN53" s="14"/>
      <c r="AO53" s="14"/>
      <c r="AP53" s="14">
        <v>7078.8</v>
      </c>
      <c r="AQ53" s="14">
        <v>20</v>
      </c>
      <c r="AR53" s="14">
        <v>20</v>
      </c>
      <c r="AS53" s="14"/>
      <c r="AT53" s="14"/>
      <c r="AU53" s="14"/>
      <c r="AV53" s="14">
        <v>62912.834999999999</v>
      </c>
      <c r="AW53" s="14">
        <v>62912.834999999999</v>
      </c>
      <c r="AX53" s="14"/>
      <c r="AY53" s="14"/>
      <c r="AZ53" s="14"/>
      <c r="BA53" s="21">
        <f t="shared" si="1"/>
        <v>62912.834999999999</v>
      </c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>
        <v>20</v>
      </c>
      <c r="BY53" s="14">
        <v>20</v>
      </c>
      <c r="BZ53" s="14"/>
      <c r="CA53" s="14"/>
      <c r="CB53" s="14"/>
      <c r="CC53" s="14">
        <v>62912.834999999999</v>
      </c>
      <c r="CD53" s="14">
        <v>62912.834999999999</v>
      </c>
      <c r="CE53" s="14"/>
      <c r="CF53" s="14"/>
      <c r="CG53" s="14"/>
      <c r="CH53" s="14">
        <v>62912.834999999999</v>
      </c>
      <c r="CI53" s="14">
        <v>20</v>
      </c>
      <c r="CJ53" s="14">
        <v>20</v>
      </c>
      <c r="CK53" s="14"/>
      <c r="CL53" s="14"/>
      <c r="CM53" s="14"/>
      <c r="CN53" s="14">
        <v>20970.945</v>
      </c>
      <c r="CO53" s="14">
        <v>20970.945</v>
      </c>
      <c r="CP53" s="14"/>
      <c r="CQ53" s="14"/>
      <c r="CR53" s="14"/>
      <c r="CS53" s="21">
        <f t="shared" si="2"/>
        <v>20970.945</v>
      </c>
      <c r="CT53" s="14">
        <v>20</v>
      </c>
      <c r="CU53" s="14">
        <v>20</v>
      </c>
      <c r="CV53" s="14"/>
      <c r="CW53" s="14"/>
      <c r="CX53" s="14"/>
      <c r="CY53" s="14">
        <v>8848.5</v>
      </c>
      <c r="CZ53" s="14">
        <v>8848.5</v>
      </c>
      <c r="DA53" s="14"/>
      <c r="DB53" s="14"/>
      <c r="DC53" s="14"/>
      <c r="DD53" s="14">
        <v>8848.5</v>
      </c>
      <c r="DE53" s="16">
        <v>1</v>
      </c>
      <c r="DF53" s="14">
        <v>8848.5</v>
      </c>
      <c r="DG53" s="16"/>
      <c r="DH53" s="14"/>
      <c r="DI53" s="14">
        <v>8848.5</v>
      </c>
      <c r="DJ53" s="14"/>
      <c r="DK53" s="14"/>
      <c r="DL53" s="14"/>
      <c r="DM53" s="21">
        <f t="shared" si="3"/>
        <v>171572.41499999998</v>
      </c>
      <c r="DN53" s="22">
        <f t="shared" si="4"/>
        <v>381281.86499999999</v>
      </c>
      <c r="DO53" s="23">
        <v>12</v>
      </c>
      <c r="DP53" s="22">
        <f t="shared" si="5"/>
        <v>4575382.38</v>
      </c>
    </row>
    <row r="54" spans="1:120" ht="36.75" customHeight="1">
      <c r="A54" s="4">
        <v>29</v>
      </c>
      <c r="B54" s="3" t="s">
        <v>146</v>
      </c>
      <c r="C54" s="3" t="s">
        <v>140</v>
      </c>
      <c r="D54" s="3" t="s">
        <v>72</v>
      </c>
      <c r="E54" s="3" t="s">
        <v>147</v>
      </c>
      <c r="F54" s="26" t="s">
        <v>125</v>
      </c>
      <c r="G54" s="21">
        <v>20.09</v>
      </c>
      <c r="H54" s="21">
        <v>5.08</v>
      </c>
      <c r="I54" s="21">
        <v>2</v>
      </c>
      <c r="J54" s="21">
        <v>179801.52</v>
      </c>
      <c r="K54" s="14">
        <v>11</v>
      </c>
      <c r="L54" s="14">
        <v>11</v>
      </c>
      <c r="M54" s="14">
        <v>13</v>
      </c>
      <c r="N54" s="14">
        <v>12</v>
      </c>
      <c r="O54" s="14">
        <v>1</v>
      </c>
      <c r="P54" s="14">
        <v>123613.545</v>
      </c>
      <c r="Q54" s="14">
        <v>123613.545</v>
      </c>
      <c r="R54" s="14">
        <v>146088.73499999999</v>
      </c>
      <c r="S54" s="14">
        <v>134851.13999999998</v>
      </c>
      <c r="T54" s="14">
        <v>11237.594999999999</v>
      </c>
      <c r="U54" s="21">
        <f t="shared" si="0"/>
        <v>269702.27999999997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>
        <v>11</v>
      </c>
      <c r="AR54" s="14">
        <v>11</v>
      </c>
      <c r="AS54" s="14">
        <v>13</v>
      </c>
      <c r="AT54" s="14">
        <v>12</v>
      </c>
      <c r="AU54" s="14">
        <v>1</v>
      </c>
      <c r="AV54" s="14">
        <v>37084.063499999997</v>
      </c>
      <c r="AW54" s="14">
        <v>37084.063499999997</v>
      </c>
      <c r="AX54" s="14">
        <v>43826.620499999997</v>
      </c>
      <c r="AY54" s="14">
        <v>40455.341999999997</v>
      </c>
      <c r="AZ54" s="14">
        <v>3371.2784999999999</v>
      </c>
      <c r="BA54" s="21">
        <f t="shared" si="1"/>
        <v>80910.683999999994</v>
      </c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>
        <v>11</v>
      </c>
      <c r="BY54" s="14">
        <v>11</v>
      </c>
      <c r="BZ54" s="14">
        <v>13</v>
      </c>
      <c r="CA54" s="14">
        <v>12</v>
      </c>
      <c r="CB54" s="14">
        <v>1</v>
      </c>
      <c r="CC54" s="14">
        <v>37084.063499999997</v>
      </c>
      <c r="CD54" s="14">
        <v>37084.063499999997</v>
      </c>
      <c r="CE54" s="14">
        <v>43826.620499999997</v>
      </c>
      <c r="CF54" s="14">
        <v>40455.341999999997</v>
      </c>
      <c r="CG54" s="14">
        <v>3371.2784999999999</v>
      </c>
      <c r="CH54" s="14">
        <v>80910.683999999994</v>
      </c>
      <c r="CI54" s="14">
        <v>11</v>
      </c>
      <c r="CJ54" s="14">
        <v>11</v>
      </c>
      <c r="CK54" s="14">
        <v>13</v>
      </c>
      <c r="CL54" s="14">
        <v>12</v>
      </c>
      <c r="CM54" s="14">
        <v>1</v>
      </c>
      <c r="CN54" s="14">
        <v>12361.354499999999</v>
      </c>
      <c r="CO54" s="14">
        <v>12361.354499999999</v>
      </c>
      <c r="CP54" s="14">
        <v>14608.873499999998</v>
      </c>
      <c r="CQ54" s="14">
        <v>13485.114</v>
      </c>
      <c r="CR54" s="14">
        <v>1123.7594999999999</v>
      </c>
      <c r="CS54" s="21">
        <f t="shared" si="2"/>
        <v>26970.227999999996</v>
      </c>
      <c r="CT54" s="14">
        <v>6</v>
      </c>
      <c r="CU54" s="14">
        <v>6</v>
      </c>
      <c r="CV54" s="14">
        <v>7</v>
      </c>
      <c r="CW54" s="14">
        <v>7</v>
      </c>
      <c r="CX54" s="14"/>
      <c r="CY54" s="14">
        <v>2654.55</v>
      </c>
      <c r="CZ54" s="14">
        <v>2654.55</v>
      </c>
      <c r="DA54" s="14">
        <v>3096.9749999999999</v>
      </c>
      <c r="DB54" s="14">
        <v>3096.9749999999999</v>
      </c>
      <c r="DC54" s="14"/>
      <c r="DD54" s="14">
        <v>5751.5249999999996</v>
      </c>
      <c r="DE54" s="16"/>
      <c r="DF54" s="14"/>
      <c r="DG54" s="16"/>
      <c r="DH54" s="14"/>
      <c r="DI54" s="14"/>
      <c r="DJ54" s="14">
        <v>3539.4</v>
      </c>
      <c r="DK54" s="14">
        <v>34500</v>
      </c>
      <c r="DL54" s="14"/>
      <c r="DM54" s="21">
        <f t="shared" si="3"/>
        <v>232582.52100000001</v>
      </c>
      <c r="DN54" s="22">
        <f t="shared" si="4"/>
        <v>502284.80099999998</v>
      </c>
      <c r="DO54" s="23">
        <v>12</v>
      </c>
      <c r="DP54" s="22">
        <f t="shared" si="5"/>
        <v>6027417.6119999997</v>
      </c>
    </row>
    <row r="55" spans="1:120" ht="36.75" customHeight="1">
      <c r="A55" s="4">
        <v>30</v>
      </c>
      <c r="B55" s="3" t="s">
        <v>148</v>
      </c>
      <c r="C55" s="3" t="s">
        <v>111</v>
      </c>
      <c r="D55" s="3" t="s">
        <v>72</v>
      </c>
      <c r="E55" s="3" t="s">
        <v>149</v>
      </c>
      <c r="F55" s="26" t="s">
        <v>82</v>
      </c>
      <c r="G55" s="21">
        <v>15.07</v>
      </c>
      <c r="H55" s="21">
        <v>4.95</v>
      </c>
      <c r="I55" s="21">
        <v>2</v>
      </c>
      <c r="J55" s="21">
        <v>175200.3</v>
      </c>
      <c r="K55" s="14"/>
      <c r="L55" s="14"/>
      <c r="M55" s="14">
        <v>22</v>
      </c>
      <c r="N55" s="14">
        <v>20</v>
      </c>
      <c r="O55" s="14">
        <v>2</v>
      </c>
      <c r="P55" s="14"/>
      <c r="Q55" s="14"/>
      <c r="R55" s="14">
        <v>240900.41249999998</v>
      </c>
      <c r="S55" s="14">
        <v>219000.375</v>
      </c>
      <c r="T55" s="14">
        <v>21900.037499999999</v>
      </c>
      <c r="U55" s="21">
        <f t="shared" si="0"/>
        <v>240900.41249999998</v>
      </c>
      <c r="V55" s="14"/>
      <c r="W55" s="14"/>
      <c r="X55" s="14"/>
      <c r="Y55" s="14"/>
      <c r="Z55" s="14"/>
      <c r="AA55" s="14"/>
      <c r="AB55" s="14"/>
      <c r="AC55" s="14">
        <v>20</v>
      </c>
      <c r="AD55" s="14">
        <v>20</v>
      </c>
      <c r="AE55" s="14"/>
      <c r="AF55" s="14"/>
      <c r="AG55" s="14"/>
      <c r="AH55" s="14"/>
      <c r="AI55" s="14"/>
      <c r="AJ55" s="14"/>
      <c r="AK55" s="14"/>
      <c r="AL55" s="14"/>
      <c r="AM55" s="14">
        <v>11060.625</v>
      </c>
      <c r="AN55" s="14">
        <v>11060.625</v>
      </c>
      <c r="AO55" s="14"/>
      <c r="AP55" s="14">
        <v>11060.625</v>
      </c>
      <c r="AQ55" s="14"/>
      <c r="AR55" s="14"/>
      <c r="AS55" s="14">
        <v>22</v>
      </c>
      <c r="AT55" s="14">
        <v>20</v>
      </c>
      <c r="AU55" s="14">
        <v>2</v>
      </c>
      <c r="AV55" s="14"/>
      <c r="AW55" s="14"/>
      <c r="AX55" s="14">
        <v>72270.123749999984</v>
      </c>
      <c r="AY55" s="14">
        <v>65700.112500000003</v>
      </c>
      <c r="AZ55" s="14">
        <v>6570.0112499999996</v>
      </c>
      <c r="BA55" s="21">
        <f t="shared" si="1"/>
        <v>72270.123749999984</v>
      </c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>
        <v>22</v>
      </c>
      <c r="BP55" s="14">
        <v>20</v>
      </c>
      <c r="BQ55" s="14">
        <v>2</v>
      </c>
      <c r="BR55" s="14"/>
      <c r="BS55" s="14"/>
      <c r="BT55" s="14">
        <v>84315.144375000003</v>
      </c>
      <c r="BU55" s="14">
        <v>76650.131249999991</v>
      </c>
      <c r="BV55" s="14">
        <v>7665.0131250000004</v>
      </c>
      <c r="BW55" s="14">
        <v>84315.144375000003</v>
      </c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>
        <v>22</v>
      </c>
      <c r="CL55" s="14">
        <v>20</v>
      </c>
      <c r="CM55" s="14">
        <v>2</v>
      </c>
      <c r="CN55" s="14"/>
      <c r="CO55" s="14"/>
      <c r="CP55" s="14">
        <v>24090.041249999998</v>
      </c>
      <c r="CQ55" s="14">
        <v>21900.037499999999</v>
      </c>
      <c r="CR55" s="14">
        <v>2190.0037499999999</v>
      </c>
      <c r="CS55" s="21">
        <f t="shared" si="2"/>
        <v>24090.041249999998</v>
      </c>
      <c r="CT55" s="14"/>
      <c r="CU55" s="14"/>
      <c r="CV55" s="14">
        <v>20</v>
      </c>
      <c r="CW55" s="14">
        <v>20</v>
      </c>
      <c r="CX55" s="14"/>
      <c r="CY55" s="14"/>
      <c r="CZ55" s="14"/>
      <c r="DA55" s="14">
        <v>8848.5</v>
      </c>
      <c r="DB55" s="14">
        <v>8848.5</v>
      </c>
      <c r="DC55" s="14"/>
      <c r="DD55" s="14">
        <v>8848.5</v>
      </c>
      <c r="DE55" s="16"/>
      <c r="DF55" s="14"/>
      <c r="DG55" s="16">
        <v>1</v>
      </c>
      <c r="DH55" s="14">
        <v>10618.2</v>
      </c>
      <c r="DI55" s="14">
        <v>10618.2</v>
      </c>
      <c r="DJ55" s="14"/>
      <c r="DK55" s="14"/>
      <c r="DL55" s="14"/>
      <c r="DM55" s="21">
        <f t="shared" si="3"/>
        <v>211202.63437499997</v>
      </c>
      <c r="DN55" s="22">
        <f t="shared" si="4"/>
        <v>452103.04687499994</v>
      </c>
      <c r="DO55" s="23">
        <v>12</v>
      </c>
      <c r="DP55" s="22">
        <f t="shared" si="5"/>
        <v>5425236.5624999991</v>
      </c>
    </row>
    <row r="56" spans="1:120" ht="36.75" customHeight="1">
      <c r="A56" s="4">
        <v>31</v>
      </c>
      <c r="B56" s="3" t="s">
        <v>150</v>
      </c>
      <c r="C56" s="3" t="s">
        <v>71</v>
      </c>
      <c r="D56" s="3" t="s">
        <v>72</v>
      </c>
      <c r="E56" s="3" t="s">
        <v>151</v>
      </c>
      <c r="F56" s="26" t="s">
        <v>74</v>
      </c>
      <c r="G56" s="21">
        <v>7.0000000000000007E-2</v>
      </c>
      <c r="H56" s="21">
        <v>4.0999999999999996</v>
      </c>
      <c r="I56" s="21">
        <v>2</v>
      </c>
      <c r="J56" s="21">
        <v>145115.4</v>
      </c>
      <c r="K56" s="14"/>
      <c r="L56" s="14"/>
      <c r="M56" s="14">
        <v>19</v>
      </c>
      <c r="N56" s="14">
        <v>18</v>
      </c>
      <c r="O56" s="14">
        <v>1</v>
      </c>
      <c r="P56" s="14"/>
      <c r="Q56" s="14"/>
      <c r="R56" s="14">
        <v>172324.53750000001</v>
      </c>
      <c r="S56" s="14">
        <v>163254.82499999998</v>
      </c>
      <c r="T56" s="14">
        <v>9069.7124999999996</v>
      </c>
      <c r="U56" s="21">
        <f t="shared" si="0"/>
        <v>172324.53750000001</v>
      </c>
      <c r="V56" s="14"/>
      <c r="W56" s="14"/>
      <c r="X56" s="14"/>
      <c r="Y56" s="14"/>
      <c r="Z56" s="14">
        <v>18</v>
      </c>
      <c r="AA56" s="14">
        <v>18</v>
      </c>
      <c r="AB56" s="14"/>
      <c r="AC56" s="14"/>
      <c r="AD56" s="14"/>
      <c r="AE56" s="14"/>
      <c r="AF56" s="14"/>
      <c r="AG56" s="14"/>
      <c r="AH56" s="14"/>
      <c r="AI56" s="14"/>
      <c r="AJ56" s="14">
        <v>7963.65</v>
      </c>
      <c r="AK56" s="14">
        <v>7963.65</v>
      </c>
      <c r="AL56" s="14"/>
      <c r="AM56" s="14"/>
      <c r="AN56" s="14"/>
      <c r="AO56" s="14"/>
      <c r="AP56" s="14">
        <v>7963.65</v>
      </c>
      <c r="AQ56" s="14"/>
      <c r="AR56" s="14"/>
      <c r="AS56" s="14">
        <v>19</v>
      </c>
      <c r="AT56" s="14">
        <v>18</v>
      </c>
      <c r="AU56" s="14">
        <v>1</v>
      </c>
      <c r="AV56" s="14"/>
      <c r="AW56" s="14"/>
      <c r="AX56" s="14">
        <v>51697.361250000002</v>
      </c>
      <c r="AY56" s="14">
        <v>48976.447500000002</v>
      </c>
      <c r="AZ56" s="14">
        <v>2720.9137500000002</v>
      </c>
      <c r="BA56" s="21">
        <f t="shared" si="1"/>
        <v>51697.361250000002</v>
      </c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>
        <v>19</v>
      </c>
      <c r="CL56" s="14">
        <v>18</v>
      </c>
      <c r="CM56" s="14">
        <v>1</v>
      </c>
      <c r="CN56" s="14"/>
      <c r="CO56" s="14"/>
      <c r="CP56" s="14">
        <v>17232.453750000001</v>
      </c>
      <c r="CQ56" s="14">
        <v>16325.4825</v>
      </c>
      <c r="CR56" s="14">
        <v>906.97125000000005</v>
      </c>
      <c r="CS56" s="21">
        <f t="shared" si="2"/>
        <v>17232.453750000001</v>
      </c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6"/>
      <c r="DF56" s="14"/>
      <c r="DG56" s="16">
        <v>1</v>
      </c>
      <c r="DH56" s="14">
        <v>10618.2</v>
      </c>
      <c r="DI56" s="14">
        <v>10618.2</v>
      </c>
      <c r="DJ56" s="14"/>
      <c r="DK56" s="14"/>
      <c r="DL56" s="14"/>
      <c r="DM56" s="21">
        <f t="shared" si="3"/>
        <v>87511.664999999994</v>
      </c>
      <c r="DN56" s="22">
        <f t="shared" si="4"/>
        <v>259836.20250000001</v>
      </c>
      <c r="DO56" s="23">
        <v>12</v>
      </c>
      <c r="DP56" s="22">
        <f t="shared" si="5"/>
        <v>3118034.43</v>
      </c>
    </row>
    <row r="57" spans="1:120" ht="36.75" customHeight="1">
      <c r="A57" s="4">
        <v>32</v>
      </c>
      <c r="B57" s="3" t="s">
        <v>152</v>
      </c>
      <c r="C57" s="3" t="s">
        <v>153</v>
      </c>
      <c r="D57" s="3" t="s">
        <v>72</v>
      </c>
      <c r="E57" s="3" t="s">
        <v>154</v>
      </c>
      <c r="F57" s="26" t="s">
        <v>74</v>
      </c>
      <c r="G57" s="21">
        <v>4.0599999999999996</v>
      </c>
      <c r="H57" s="21">
        <v>4.2300000000000004</v>
      </c>
      <c r="I57" s="21">
        <v>2</v>
      </c>
      <c r="J57" s="21">
        <v>149716.62</v>
      </c>
      <c r="K57" s="14"/>
      <c r="L57" s="14"/>
      <c r="M57" s="14">
        <v>18</v>
      </c>
      <c r="N57" s="14">
        <v>18</v>
      </c>
      <c r="O57" s="14"/>
      <c r="P57" s="14"/>
      <c r="Q57" s="14"/>
      <c r="R57" s="14">
        <v>168431.19750000001</v>
      </c>
      <c r="S57" s="14">
        <v>168431.19750000001</v>
      </c>
      <c r="T57" s="14"/>
      <c r="U57" s="21">
        <f t="shared" si="0"/>
        <v>168431.19750000001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>
        <v>18</v>
      </c>
      <c r="AT57" s="14">
        <v>18</v>
      </c>
      <c r="AU57" s="14"/>
      <c r="AV57" s="14"/>
      <c r="AW57" s="14"/>
      <c r="AX57" s="14">
        <v>50529.359250000001</v>
      </c>
      <c r="AY57" s="14">
        <v>50529.359250000001</v>
      </c>
      <c r="AZ57" s="14"/>
      <c r="BA57" s="21">
        <f t="shared" si="1"/>
        <v>50529.359250000001</v>
      </c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>
        <v>18</v>
      </c>
      <c r="CL57" s="14">
        <v>18</v>
      </c>
      <c r="CM57" s="14"/>
      <c r="CN57" s="14"/>
      <c r="CO57" s="14"/>
      <c r="CP57" s="14">
        <v>16843.119749999998</v>
      </c>
      <c r="CQ57" s="14">
        <v>16843.119749999998</v>
      </c>
      <c r="CR57" s="14"/>
      <c r="CS57" s="21">
        <f t="shared" si="2"/>
        <v>16843.119749999998</v>
      </c>
      <c r="CT57" s="14"/>
      <c r="CU57" s="14"/>
      <c r="CV57" s="14">
        <v>9</v>
      </c>
      <c r="CW57" s="14">
        <v>9</v>
      </c>
      <c r="CX57" s="14"/>
      <c r="CY57" s="14"/>
      <c r="CZ57" s="14"/>
      <c r="DA57" s="14">
        <v>3981.8249999999998</v>
      </c>
      <c r="DB57" s="14">
        <v>3981.8249999999998</v>
      </c>
      <c r="DC57" s="14"/>
      <c r="DD57" s="14">
        <v>3981.8249999999998</v>
      </c>
      <c r="DE57" s="16"/>
      <c r="DF57" s="14"/>
      <c r="DG57" s="16"/>
      <c r="DH57" s="14"/>
      <c r="DI57" s="14"/>
      <c r="DJ57" s="14"/>
      <c r="DK57" s="14"/>
      <c r="DL57" s="14">
        <v>17697</v>
      </c>
      <c r="DM57" s="21">
        <f t="shared" si="3"/>
        <v>89051.304000000004</v>
      </c>
      <c r="DN57" s="22">
        <f t="shared" si="4"/>
        <v>257482.50150000001</v>
      </c>
      <c r="DO57" s="23">
        <v>12</v>
      </c>
      <c r="DP57" s="22">
        <f t="shared" si="5"/>
        <v>3089790.0180000002</v>
      </c>
    </row>
    <row r="58" spans="1:120" ht="36.75" customHeight="1">
      <c r="A58" s="4">
        <v>33</v>
      </c>
      <c r="B58" s="3" t="s">
        <v>155</v>
      </c>
      <c r="C58" s="3" t="s">
        <v>102</v>
      </c>
      <c r="D58" s="3" t="s">
        <v>72</v>
      </c>
      <c r="E58" s="3" t="s">
        <v>156</v>
      </c>
      <c r="F58" s="26" t="s">
        <v>82</v>
      </c>
      <c r="G58" s="21">
        <v>35</v>
      </c>
      <c r="H58" s="21">
        <v>5.2</v>
      </c>
      <c r="I58" s="21">
        <v>2</v>
      </c>
      <c r="J58" s="21">
        <v>184048.8</v>
      </c>
      <c r="K58" s="14">
        <v>20</v>
      </c>
      <c r="L58" s="14">
        <v>20</v>
      </c>
      <c r="M58" s="14"/>
      <c r="N58" s="14"/>
      <c r="O58" s="14"/>
      <c r="P58" s="14">
        <v>230061</v>
      </c>
      <c r="Q58" s="14">
        <v>230061</v>
      </c>
      <c r="R58" s="14"/>
      <c r="S58" s="14"/>
      <c r="T58" s="14"/>
      <c r="U58" s="21">
        <f t="shared" si="0"/>
        <v>230061</v>
      </c>
      <c r="V58" s="14">
        <v>16</v>
      </c>
      <c r="W58" s="14">
        <v>16</v>
      </c>
      <c r="X58" s="14"/>
      <c r="Y58" s="14"/>
      <c r="Z58" s="14"/>
      <c r="AA58" s="14"/>
      <c r="AB58" s="14"/>
      <c r="AC58" s="14"/>
      <c r="AD58" s="14"/>
      <c r="AE58" s="14"/>
      <c r="AF58" s="14">
        <v>7078.8</v>
      </c>
      <c r="AG58" s="14">
        <v>7078.8</v>
      </c>
      <c r="AH58" s="14"/>
      <c r="AI58" s="14"/>
      <c r="AJ58" s="14"/>
      <c r="AK58" s="14"/>
      <c r="AL58" s="14"/>
      <c r="AM58" s="14"/>
      <c r="AN58" s="14"/>
      <c r="AO58" s="14"/>
      <c r="AP58" s="14">
        <v>7078.8</v>
      </c>
      <c r="AQ58" s="14">
        <v>20</v>
      </c>
      <c r="AR58" s="14">
        <v>20</v>
      </c>
      <c r="AS58" s="14"/>
      <c r="AT58" s="14"/>
      <c r="AU58" s="14"/>
      <c r="AV58" s="14">
        <v>69018.3</v>
      </c>
      <c r="AW58" s="14">
        <v>69018.3</v>
      </c>
      <c r="AX58" s="14"/>
      <c r="AY58" s="14"/>
      <c r="AZ58" s="14"/>
      <c r="BA58" s="21">
        <f t="shared" si="1"/>
        <v>69018.3</v>
      </c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>
        <v>20</v>
      </c>
      <c r="BN58" s="14">
        <v>20</v>
      </c>
      <c r="BO58" s="14"/>
      <c r="BP58" s="14"/>
      <c r="BQ58" s="14"/>
      <c r="BR58" s="14">
        <v>80521.349999999991</v>
      </c>
      <c r="BS58" s="14">
        <v>80521.349999999991</v>
      </c>
      <c r="BT58" s="14"/>
      <c r="BU58" s="14"/>
      <c r="BV58" s="14"/>
      <c r="BW58" s="14">
        <v>80521.349999999991</v>
      </c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>
        <v>20</v>
      </c>
      <c r="CJ58" s="14">
        <v>20</v>
      </c>
      <c r="CK58" s="14"/>
      <c r="CL58" s="14"/>
      <c r="CM58" s="14"/>
      <c r="CN58" s="14">
        <v>23006.1</v>
      </c>
      <c r="CO58" s="14">
        <v>23006.1</v>
      </c>
      <c r="CP58" s="14"/>
      <c r="CQ58" s="14"/>
      <c r="CR58" s="14"/>
      <c r="CS58" s="21">
        <f t="shared" si="2"/>
        <v>23006.1</v>
      </c>
      <c r="CT58" s="14">
        <v>20</v>
      </c>
      <c r="CU58" s="14">
        <v>20</v>
      </c>
      <c r="CV58" s="14"/>
      <c r="CW58" s="14"/>
      <c r="CX58" s="14"/>
      <c r="CY58" s="14">
        <v>8848.5</v>
      </c>
      <c r="CZ58" s="14">
        <v>8848.5</v>
      </c>
      <c r="DA58" s="14"/>
      <c r="DB58" s="14"/>
      <c r="DC58" s="14"/>
      <c r="DD58" s="14">
        <v>8848.5</v>
      </c>
      <c r="DE58" s="16">
        <v>1</v>
      </c>
      <c r="DF58" s="14">
        <v>8848.5</v>
      </c>
      <c r="DG58" s="16"/>
      <c r="DH58" s="14"/>
      <c r="DI58" s="14">
        <v>8848.5</v>
      </c>
      <c r="DJ58" s="14"/>
      <c r="DK58" s="14"/>
      <c r="DL58" s="14"/>
      <c r="DM58" s="21">
        <f t="shared" si="3"/>
        <v>197321.55</v>
      </c>
      <c r="DN58" s="22">
        <f t="shared" si="4"/>
        <v>427382.55</v>
      </c>
      <c r="DO58" s="23">
        <v>12</v>
      </c>
      <c r="DP58" s="22">
        <f t="shared" si="5"/>
        <v>5128590.5999999996</v>
      </c>
    </row>
    <row r="59" spans="1:120" ht="36.75" customHeight="1">
      <c r="A59" s="4">
        <v>34</v>
      </c>
      <c r="B59" s="3" t="s">
        <v>157</v>
      </c>
      <c r="C59" s="3" t="s">
        <v>91</v>
      </c>
      <c r="D59" s="3" t="s">
        <v>72</v>
      </c>
      <c r="E59" s="3" t="s">
        <v>158</v>
      </c>
      <c r="F59" s="26" t="s">
        <v>125</v>
      </c>
      <c r="G59" s="21">
        <v>36</v>
      </c>
      <c r="H59" s="21">
        <v>5.16</v>
      </c>
      <c r="I59" s="21">
        <v>2</v>
      </c>
      <c r="J59" s="21">
        <v>182633.04</v>
      </c>
      <c r="K59" s="14">
        <v>24</v>
      </c>
      <c r="L59" s="14">
        <v>24</v>
      </c>
      <c r="M59" s="14"/>
      <c r="N59" s="14"/>
      <c r="O59" s="14"/>
      <c r="P59" s="14">
        <v>273949.56</v>
      </c>
      <c r="Q59" s="14">
        <v>273949.56</v>
      </c>
      <c r="R59" s="14"/>
      <c r="S59" s="14"/>
      <c r="T59" s="14"/>
      <c r="U59" s="21">
        <f t="shared" si="0"/>
        <v>273949.56</v>
      </c>
      <c r="V59" s="14"/>
      <c r="W59" s="14"/>
      <c r="X59" s="14">
        <v>24</v>
      </c>
      <c r="Y59" s="14">
        <v>24</v>
      </c>
      <c r="Z59" s="14"/>
      <c r="AA59" s="14"/>
      <c r="AB59" s="14"/>
      <c r="AC59" s="14"/>
      <c r="AD59" s="14"/>
      <c r="AE59" s="14"/>
      <c r="AF59" s="14"/>
      <c r="AG59" s="14"/>
      <c r="AH59" s="14">
        <v>13272.75</v>
      </c>
      <c r="AI59" s="14">
        <v>13272.75</v>
      </c>
      <c r="AJ59" s="14"/>
      <c r="AK59" s="14"/>
      <c r="AL59" s="14"/>
      <c r="AM59" s="14"/>
      <c r="AN59" s="14"/>
      <c r="AO59" s="14"/>
      <c r="AP59" s="14">
        <v>13272.75</v>
      </c>
      <c r="AQ59" s="14">
        <v>24</v>
      </c>
      <c r="AR59" s="14">
        <v>24</v>
      </c>
      <c r="AS59" s="14"/>
      <c r="AT59" s="14"/>
      <c r="AU59" s="14"/>
      <c r="AV59" s="14">
        <v>82184.868000000002</v>
      </c>
      <c r="AW59" s="14">
        <v>82184.868000000002</v>
      </c>
      <c r="AX59" s="14"/>
      <c r="AY59" s="14"/>
      <c r="AZ59" s="14"/>
      <c r="BA59" s="21">
        <f t="shared" si="1"/>
        <v>82184.868000000002</v>
      </c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>
        <v>24</v>
      </c>
      <c r="BY59" s="14">
        <v>24</v>
      </c>
      <c r="BZ59" s="14"/>
      <c r="CA59" s="14"/>
      <c r="CB59" s="14"/>
      <c r="CC59" s="14">
        <v>82184.868000000002</v>
      </c>
      <c r="CD59" s="14">
        <v>82184.868000000002</v>
      </c>
      <c r="CE59" s="14"/>
      <c r="CF59" s="14"/>
      <c r="CG59" s="14"/>
      <c r="CH59" s="14">
        <v>82184.868000000002</v>
      </c>
      <c r="CI59" s="14">
        <v>24</v>
      </c>
      <c r="CJ59" s="14">
        <v>24</v>
      </c>
      <c r="CK59" s="14"/>
      <c r="CL59" s="14"/>
      <c r="CM59" s="14"/>
      <c r="CN59" s="14">
        <v>27394.956000000002</v>
      </c>
      <c r="CO59" s="14">
        <v>27394.956000000002</v>
      </c>
      <c r="CP59" s="14"/>
      <c r="CQ59" s="14"/>
      <c r="CR59" s="14"/>
      <c r="CS59" s="21">
        <f t="shared" si="2"/>
        <v>27394.956000000002</v>
      </c>
      <c r="CT59" s="14">
        <v>12</v>
      </c>
      <c r="CU59" s="14">
        <v>12</v>
      </c>
      <c r="CV59" s="14"/>
      <c r="CW59" s="14"/>
      <c r="CX59" s="14"/>
      <c r="CY59" s="14">
        <v>5309.1</v>
      </c>
      <c r="CZ59" s="14">
        <v>5309.1</v>
      </c>
      <c r="DA59" s="14"/>
      <c r="DB59" s="14"/>
      <c r="DC59" s="14"/>
      <c r="DD59" s="14">
        <v>5309.1</v>
      </c>
      <c r="DE59" s="16"/>
      <c r="DF59" s="14"/>
      <c r="DG59" s="16"/>
      <c r="DH59" s="14"/>
      <c r="DI59" s="14"/>
      <c r="DJ59" s="14"/>
      <c r="DK59" s="14"/>
      <c r="DL59" s="14"/>
      <c r="DM59" s="21">
        <f t="shared" si="3"/>
        <v>210346.54200000002</v>
      </c>
      <c r="DN59" s="22">
        <f t="shared" si="4"/>
        <v>484296.10200000001</v>
      </c>
      <c r="DO59" s="23">
        <v>12</v>
      </c>
      <c r="DP59" s="22">
        <f t="shared" si="5"/>
        <v>5811553.2240000004</v>
      </c>
    </row>
    <row r="60" spans="1:120" ht="36.75" customHeight="1">
      <c r="A60" s="4">
        <v>35</v>
      </c>
      <c r="B60" s="3" t="s">
        <v>159</v>
      </c>
      <c r="C60" s="3" t="s">
        <v>91</v>
      </c>
      <c r="D60" s="3" t="s">
        <v>72</v>
      </c>
      <c r="E60" s="3" t="s">
        <v>160</v>
      </c>
      <c r="F60" s="26" t="s">
        <v>125</v>
      </c>
      <c r="G60" s="21">
        <v>20.010000000000002</v>
      </c>
      <c r="H60" s="21">
        <v>5.08</v>
      </c>
      <c r="I60" s="21">
        <v>2</v>
      </c>
      <c r="J60" s="21">
        <v>179801.52</v>
      </c>
      <c r="K60" s="14">
        <v>24</v>
      </c>
      <c r="L60" s="14">
        <v>24</v>
      </c>
      <c r="M60" s="14"/>
      <c r="N60" s="14"/>
      <c r="O60" s="14"/>
      <c r="P60" s="14">
        <v>269702.27999999997</v>
      </c>
      <c r="Q60" s="14">
        <v>269702.27999999997</v>
      </c>
      <c r="R60" s="14"/>
      <c r="S60" s="14"/>
      <c r="T60" s="14"/>
      <c r="U60" s="21">
        <f t="shared" si="0"/>
        <v>269702.27999999997</v>
      </c>
      <c r="V60" s="14"/>
      <c r="W60" s="14"/>
      <c r="X60" s="14">
        <v>24</v>
      </c>
      <c r="Y60" s="14">
        <v>24</v>
      </c>
      <c r="Z60" s="14"/>
      <c r="AA60" s="14"/>
      <c r="AB60" s="14"/>
      <c r="AC60" s="14"/>
      <c r="AD60" s="14"/>
      <c r="AE60" s="14"/>
      <c r="AF60" s="14"/>
      <c r="AG60" s="14"/>
      <c r="AH60" s="14">
        <v>13272.75</v>
      </c>
      <c r="AI60" s="14">
        <v>13272.75</v>
      </c>
      <c r="AJ60" s="14"/>
      <c r="AK60" s="14"/>
      <c r="AL60" s="14"/>
      <c r="AM60" s="14"/>
      <c r="AN60" s="14"/>
      <c r="AO60" s="14"/>
      <c r="AP60" s="14">
        <v>13272.75</v>
      </c>
      <c r="AQ60" s="14">
        <v>24</v>
      </c>
      <c r="AR60" s="14">
        <v>24</v>
      </c>
      <c r="AS60" s="14"/>
      <c r="AT60" s="14"/>
      <c r="AU60" s="14"/>
      <c r="AV60" s="14">
        <v>80910.683999999994</v>
      </c>
      <c r="AW60" s="14">
        <v>80910.683999999994</v>
      </c>
      <c r="AX60" s="14"/>
      <c r="AY60" s="14"/>
      <c r="AZ60" s="14"/>
      <c r="BA60" s="21">
        <f t="shared" si="1"/>
        <v>80910.683999999994</v>
      </c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>
        <v>24</v>
      </c>
      <c r="BY60" s="14">
        <v>24</v>
      </c>
      <c r="BZ60" s="14"/>
      <c r="CA60" s="14"/>
      <c r="CB60" s="14"/>
      <c r="CC60" s="14">
        <v>80910.683999999994</v>
      </c>
      <c r="CD60" s="14">
        <v>80910.683999999994</v>
      </c>
      <c r="CE60" s="14"/>
      <c r="CF60" s="14"/>
      <c r="CG60" s="14"/>
      <c r="CH60" s="14">
        <v>80910.683999999994</v>
      </c>
      <c r="CI60" s="14">
        <v>24</v>
      </c>
      <c r="CJ60" s="14">
        <v>24</v>
      </c>
      <c r="CK60" s="14"/>
      <c r="CL60" s="14"/>
      <c r="CM60" s="14"/>
      <c r="CN60" s="14">
        <v>26970.227999999999</v>
      </c>
      <c r="CO60" s="14">
        <v>26970.227999999999</v>
      </c>
      <c r="CP60" s="14"/>
      <c r="CQ60" s="14"/>
      <c r="CR60" s="14"/>
      <c r="CS60" s="21">
        <f t="shared" si="2"/>
        <v>26970.227999999999</v>
      </c>
      <c r="CT60" s="14">
        <v>8</v>
      </c>
      <c r="CU60" s="14">
        <v>8</v>
      </c>
      <c r="CV60" s="14"/>
      <c r="CW60" s="14"/>
      <c r="CX60" s="14"/>
      <c r="CY60" s="14">
        <v>3539.4</v>
      </c>
      <c r="CZ60" s="14">
        <v>3539.4</v>
      </c>
      <c r="DA60" s="14"/>
      <c r="DB60" s="14"/>
      <c r="DC60" s="14"/>
      <c r="DD60" s="14">
        <v>3539.4</v>
      </c>
      <c r="DE60" s="16"/>
      <c r="DF60" s="14"/>
      <c r="DG60" s="16"/>
      <c r="DH60" s="14"/>
      <c r="DI60" s="14"/>
      <c r="DJ60" s="14"/>
      <c r="DK60" s="14"/>
      <c r="DL60" s="14"/>
      <c r="DM60" s="21">
        <f t="shared" si="3"/>
        <v>205603.74599999998</v>
      </c>
      <c r="DN60" s="22">
        <f t="shared" si="4"/>
        <v>475306.02599999995</v>
      </c>
      <c r="DO60" s="23">
        <v>12</v>
      </c>
      <c r="DP60" s="22">
        <f t="shared" si="5"/>
        <v>5703672.311999999</v>
      </c>
    </row>
    <row r="61" spans="1:120" ht="36.75" customHeight="1">
      <c r="A61" s="4">
        <v>36</v>
      </c>
      <c r="B61" s="3" t="s">
        <v>161</v>
      </c>
      <c r="C61" s="3" t="s">
        <v>71</v>
      </c>
      <c r="D61" s="3" t="s">
        <v>72</v>
      </c>
      <c r="E61" s="3" t="s">
        <v>162</v>
      </c>
      <c r="F61" s="26" t="s">
        <v>74</v>
      </c>
      <c r="G61" s="21">
        <v>4.04</v>
      </c>
      <c r="H61" s="21">
        <v>4.2300000000000004</v>
      </c>
      <c r="I61" s="21">
        <v>2</v>
      </c>
      <c r="J61" s="21">
        <v>149716.62</v>
      </c>
      <c r="K61" s="14">
        <v>10</v>
      </c>
      <c r="L61" s="14">
        <v>10</v>
      </c>
      <c r="M61" s="14">
        <v>12</v>
      </c>
      <c r="N61" s="14">
        <v>12</v>
      </c>
      <c r="O61" s="14"/>
      <c r="P61" s="14">
        <v>93572.887499999997</v>
      </c>
      <c r="Q61" s="14">
        <v>93572.887499999997</v>
      </c>
      <c r="R61" s="14">
        <v>112287.465</v>
      </c>
      <c r="S61" s="14">
        <v>112287.465</v>
      </c>
      <c r="T61" s="14"/>
      <c r="U61" s="21">
        <f t="shared" si="0"/>
        <v>205860.35249999998</v>
      </c>
      <c r="V61" s="14">
        <v>10</v>
      </c>
      <c r="W61" s="14">
        <v>10</v>
      </c>
      <c r="X61" s="14"/>
      <c r="Y61" s="14"/>
      <c r="Z61" s="14">
        <v>12</v>
      </c>
      <c r="AA61" s="14">
        <v>12</v>
      </c>
      <c r="AB61" s="14"/>
      <c r="AC61" s="14"/>
      <c r="AD61" s="14"/>
      <c r="AE61" s="14"/>
      <c r="AF61" s="14">
        <v>4424.25</v>
      </c>
      <c r="AG61" s="14">
        <v>4424.25</v>
      </c>
      <c r="AH61" s="14"/>
      <c r="AI61" s="14"/>
      <c r="AJ61" s="14">
        <v>5309.1</v>
      </c>
      <c r="AK61" s="14">
        <v>5309.1</v>
      </c>
      <c r="AL61" s="14"/>
      <c r="AM61" s="14"/>
      <c r="AN61" s="14"/>
      <c r="AO61" s="14"/>
      <c r="AP61" s="14">
        <v>9733.35</v>
      </c>
      <c r="AQ61" s="14">
        <v>10</v>
      </c>
      <c r="AR61" s="14">
        <v>10</v>
      </c>
      <c r="AS61" s="14">
        <v>12</v>
      </c>
      <c r="AT61" s="14">
        <v>12</v>
      </c>
      <c r="AU61" s="14"/>
      <c r="AV61" s="14">
        <v>28071.866249999999</v>
      </c>
      <c r="AW61" s="14">
        <v>28071.866249999999</v>
      </c>
      <c r="AX61" s="14">
        <v>33686.239499999996</v>
      </c>
      <c r="AY61" s="14">
        <v>33686.239499999996</v>
      </c>
      <c r="AZ61" s="14"/>
      <c r="BA61" s="21">
        <f t="shared" si="1"/>
        <v>61758.105749999995</v>
      </c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>
        <v>10</v>
      </c>
      <c r="CJ61" s="14">
        <v>10</v>
      </c>
      <c r="CK61" s="14">
        <v>12</v>
      </c>
      <c r="CL61" s="14">
        <v>12</v>
      </c>
      <c r="CM61" s="14"/>
      <c r="CN61" s="14">
        <v>9357.2887499999997</v>
      </c>
      <c r="CO61" s="14">
        <v>9357.2887499999997</v>
      </c>
      <c r="CP61" s="14">
        <v>11228.746499999999</v>
      </c>
      <c r="CQ61" s="14">
        <v>11228.746499999999</v>
      </c>
      <c r="CR61" s="14"/>
      <c r="CS61" s="21">
        <f t="shared" si="2"/>
        <v>20586.035250000001</v>
      </c>
      <c r="CT61" s="14">
        <v>6</v>
      </c>
      <c r="CU61" s="14">
        <v>6</v>
      </c>
      <c r="CV61" s="14">
        <v>12</v>
      </c>
      <c r="CW61" s="14">
        <v>12</v>
      </c>
      <c r="CX61" s="14"/>
      <c r="CY61" s="14">
        <v>2654.55</v>
      </c>
      <c r="CZ61" s="14">
        <v>2654.55</v>
      </c>
      <c r="DA61" s="14">
        <v>5309.1</v>
      </c>
      <c r="DB61" s="14">
        <v>5309.1</v>
      </c>
      <c r="DC61" s="14"/>
      <c r="DD61" s="14">
        <v>7963.6500000000005</v>
      </c>
      <c r="DE61" s="16"/>
      <c r="DF61" s="14"/>
      <c r="DG61" s="16"/>
      <c r="DH61" s="14"/>
      <c r="DI61" s="14"/>
      <c r="DJ61" s="14"/>
      <c r="DK61" s="14"/>
      <c r="DL61" s="14"/>
      <c r="DM61" s="21">
        <f t="shared" si="3"/>
        <v>100041.141</v>
      </c>
      <c r="DN61" s="22">
        <f t="shared" si="4"/>
        <v>305901.49349999998</v>
      </c>
      <c r="DO61" s="23">
        <v>12</v>
      </c>
      <c r="DP61" s="22">
        <f t="shared" si="5"/>
        <v>3670817.9219999998</v>
      </c>
    </row>
    <row r="62" spans="1:120" ht="36.75" customHeight="1">
      <c r="A62" s="4">
        <v>37</v>
      </c>
      <c r="B62" s="3" t="s">
        <v>163</v>
      </c>
      <c r="C62" s="3" t="s">
        <v>153</v>
      </c>
      <c r="D62" s="3" t="s">
        <v>72</v>
      </c>
      <c r="E62" s="3" t="s">
        <v>164</v>
      </c>
      <c r="F62" s="26" t="s">
        <v>82</v>
      </c>
      <c r="G62" s="21">
        <v>11</v>
      </c>
      <c r="H62" s="21">
        <v>4.8600000000000003</v>
      </c>
      <c r="I62" s="21">
        <v>2</v>
      </c>
      <c r="J62" s="21">
        <v>172014.84</v>
      </c>
      <c r="K62" s="14"/>
      <c r="L62" s="14"/>
      <c r="M62" s="14">
        <v>21</v>
      </c>
      <c r="N62" s="14">
        <v>21</v>
      </c>
      <c r="O62" s="14"/>
      <c r="P62" s="14"/>
      <c r="Q62" s="14"/>
      <c r="R62" s="14">
        <v>225769.47750000001</v>
      </c>
      <c r="S62" s="14">
        <v>225769.47750000001</v>
      </c>
      <c r="T62" s="14"/>
      <c r="U62" s="21">
        <f t="shared" si="0"/>
        <v>225769.47750000001</v>
      </c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21">
        <f t="shared" si="1"/>
        <v>0</v>
      </c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>
        <v>21</v>
      </c>
      <c r="BP62" s="14">
        <v>21</v>
      </c>
      <c r="BQ62" s="14"/>
      <c r="BR62" s="14"/>
      <c r="BS62" s="14"/>
      <c r="BT62" s="14">
        <v>79019.317125000001</v>
      </c>
      <c r="BU62" s="14">
        <v>79019.317125000001</v>
      </c>
      <c r="BV62" s="14"/>
      <c r="BW62" s="14">
        <v>79019.317125000001</v>
      </c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>
        <v>21</v>
      </c>
      <c r="CL62" s="14">
        <v>21</v>
      </c>
      <c r="CM62" s="14"/>
      <c r="CN62" s="14"/>
      <c r="CO62" s="14"/>
      <c r="CP62" s="14">
        <v>22576.947749999999</v>
      </c>
      <c r="CQ62" s="14">
        <v>22576.947749999999</v>
      </c>
      <c r="CR62" s="14"/>
      <c r="CS62" s="21">
        <f t="shared" si="2"/>
        <v>22576.947749999999</v>
      </c>
      <c r="CT62" s="14"/>
      <c r="CU62" s="14"/>
      <c r="CV62" s="14">
        <v>18</v>
      </c>
      <c r="CW62" s="14">
        <v>18</v>
      </c>
      <c r="CX62" s="14"/>
      <c r="CY62" s="14"/>
      <c r="CZ62" s="14"/>
      <c r="DA62" s="14">
        <v>7963.65</v>
      </c>
      <c r="DB62" s="14">
        <v>7963.65</v>
      </c>
      <c r="DC62" s="14"/>
      <c r="DD62" s="14">
        <v>7963.65</v>
      </c>
      <c r="DE62" s="16"/>
      <c r="DF62" s="14"/>
      <c r="DG62" s="16"/>
      <c r="DH62" s="14"/>
      <c r="DI62" s="14"/>
      <c r="DJ62" s="14"/>
      <c r="DK62" s="14">
        <v>34500</v>
      </c>
      <c r="DL62" s="14">
        <v>17697</v>
      </c>
      <c r="DM62" s="21">
        <f t="shared" si="3"/>
        <v>161756.91487500002</v>
      </c>
      <c r="DN62" s="22">
        <f t="shared" si="4"/>
        <v>387526.39237500005</v>
      </c>
      <c r="DO62" s="23">
        <v>12</v>
      </c>
      <c r="DP62" s="22">
        <f t="shared" si="5"/>
        <v>4650316.7085000006</v>
      </c>
    </row>
    <row r="63" spans="1:120" ht="36.75" customHeight="1">
      <c r="A63" s="4">
        <v>38</v>
      </c>
      <c r="B63" s="3" t="s">
        <v>165</v>
      </c>
      <c r="C63" s="3" t="s">
        <v>108</v>
      </c>
      <c r="D63" s="3" t="s">
        <v>72</v>
      </c>
      <c r="E63" s="3" t="s">
        <v>166</v>
      </c>
      <c r="F63" s="26" t="s">
        <v>82</v>
      </c>
      <c r="G63" s="21">
        <v>11</v>
      </c>
      <c r="H63" s="21">
        <v>4.8600000000000003</v>
      </c>
      <c r="I63" s="21">
        <v>2</v>
      </c>
      <c r="J63" s="21">
        <v>172014.84</v>
      </c>
      <c r="K63" s="14"/>
      <c r="L63" s="14"/>
      <c r="M63" s="14">
        <v>19</v>
      </c>
      <c r="N63" s="14">
        <v>19</v>
      </c>
      <c r="O63" s="14"/>
      <c r="P63" s="14"/>
      <c r="Q63" s="14"/>
      <c r="R63" s="14">
        <v>204267.6225</v>
      </c>
      <c r="S63" s="14">
        <v>204267.6225</v>
      </c>
      <c r="T63" s="14"/>
      <c r="U63" s="21">
        <f t="shared" si="0"/>
        <v>204267.6225</v>
      </c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>
        <v>19</v>
      </c>
      <c r="AT63" s="14">
        <v>19</v>
      </c>
      <c r="AU63" s="14"/>
      <c r="AV63" s="14"/>
      <c r="AW63" s="14"/>
      <c r="AX63" s="14">
        <v>61280.286749999999</v>
      </c>
      <c r="AY63" s="14">
        <v>61280.286749999999</v>
      </c>
      <c r="AZ63" s="14"/>
      <c r="BA63" s="21">
        <f t="shared" si="1"/>
        <v>61280.286749999999</v>
      </c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>
        <v>19</v>
      </c>
      <c r="BP63" s="14">
        <v>19</v>
      </c>
      <c r="BQ63" s="14"/>
      <c r="BR63" s="14"/>
      <c r="BS63" s="14"/>
      <c r="BT63" s="14">
        <v>71493.667874999999</v>
      </c>
      <c r="BU63" s="14">
        <v>71493.667874999999</v>
      </c>
      <c r="BV63" s="14"/>
      <c r="BW63" s="14">
        <v>71493.667874999999</v>
      </c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>
        <v>19</v>
      </c>
      <c r="CL63" s="14">
        <v>19</v>
      </c>
      <c r="CM63" s="14"/>
      <c r="CN63" s="14"/>
      <c r="CO63" s="14"/>
      <c r="CP63" s="14">
        <v>20426.76225</v>
      </c>
      <c r="CQ63" s="14">
        <v>20426.76225</v>
      </c>
      <c r="CR63" s="14"/>
      <c r="CS63" s="21">
        <f t="shared" si="2"/>
        <v>20426.76225</v>
      </c>
      <c r="CT63" s="14"/>
      <c r="CU63" s="14"/>
      <c r="CV63" s="14">
        <v>7</v>
      </c>
      <c r="CW63" s="14">
        <v>7</v>
      </c>
      <c r="CX63" s="14"/>
      <c r="CY63" s="14"/>
      <c r="CZ63" s="14"/>
      <c r="DA63" s="14">
        <v>3096.9749999999999</v>
      </c>
      <c r="DB63" s="14">
        <v>3096.9749999999999</v>
      </c>
      <c r="DC63" s="14"/>
      <c r="DD63" s="14">
        <v>3096.9749999999999</v>
      </c>
      <c r="DE63" s="16"/>
      <c r="DF63" s="14"/>
      <c r="DG63" s="16">
        <v>1</v>
      </c>
      <c r="DH63" s="14">
        <v>10618.2</v>
      </c>
      <c r="DI63" s="14">
        <v>10618.2</v>
      </c>
      <c r="DJ63" s="14">
        <v>3539.4</v>
      </c>
      <c r="DK63" s="14"/>
      <c r="DL63" s="14"/>
      <c r="DM63" s="21">
        <f t="shared" si="3"/>
        <v>170455.291875</v>
      </c>
      <c r="DN63" s="22">
        <f t="shared" si="4"/>
        <v>374722.91437499999</v>
      </c>
      <c r="DO63" s="23">
        <v>12</v>
      </c>
      <c r="DP63" s="22">
        <f t="shared" si="5"/>
        <v>4496674.9725000001</v>
      </c>
    </row>
    <row r="64" spans="1:120" ht="36.75" customHeight="1">
      <c r="A64" s="4">
        <v>39</v>
      </c>
      <c r="B64" s="3" t="s">
        <v>167</v>
      </c>
      <c r="C64" s="3" t="s">
        <v>168</v>
      </c>
      <c r="D64" s="3" t="s">
        <v>119</v>
      </c>
      <c r="E64" s="3" t="s">
        <v>169</v>
      </c>
      <c r="F64" s="26" t="s">
        <v>138</v>
      </c>
      <c r="G64" s="21">
        <v>4.0999999999999996</v>
      </c>
      <c r="H64" s="21">
        <v>3.45</v>
      </c>
      <c r="I64" s="21">
        <v>2</v>
      </c>
      <c r="J64" s="21">
        <v>122109.3</v>
      </c>
      <c r="K64" s="14"/>
      <c r="L64" s="14"/>
      <c r="M64" s="14">
        <v>8</v>
      </c>
      <c r="N64" s="14">
        <v>7</v>
      </c>
      <c r="O64" s="14">
        <v>1</v>
      </c>
      <c r="P64" s="14"/>
      <c r="Q64" s="14"/>
      <c r="R64" s="14">
        <v>61054.65</v>
      </c>
      <c r="S64" s="14">
        <v>53422.818749999999</v>
      </c>
      <c r="T64" s="14">
        <v>7631.8312500000002</v>
      </c>
      <c r="U64" s="21">
        <f t="shared" si="0"/>
        <v>61054.65</v>
      </c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21">
        <f t="shared" si="1"/>
        <v>0</v>
      </c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>
        <v>8</v>
      </c>
      <c r="CL64" s="14">
        <v>7</v>
      </c>
      <c r="CM64" s="14">
        <v>1</v>
      </c>
      <c r="CN64" s="14"/>
      <c r="CO64" s="14"/>
      <c r="CP64" s="14">
        <v>6105.4650000000001</v>
      </c>
      <c r="CQ64" s="14">
        <v>5342.2818749999997</v>
      </c>
      <c r="CR64" s="14">
        <v>763.18312500000002</v>
      </c>
      <c r="CS64" s="21">
        <f t="shared" si="2"/>
        <v>6105.4650000000001</v>
      </c>
      <c r="CT64" s="14"/>
      <c r="CU64" s="14"/>
      <c r="CV64" s="14">
        <v>8</v>
      </c>
      <c r="CW64" s="14">
        <v>8</v>
      </c>
      <c r="CX64" s="14"/>
      <c r="CY64" s="14"/>
      <c r="CZ64" s="14"/>
      <c r="DA64" s="14">
        <v>3539.4</v>
      </c>
      <c r="DB64" s="14">
        <v>3539.4</v>
      </c>
      <c r="DC64" s="14"/>
      <c r="DD64" s="14">
        <v>3539.4</v>
      </c>
      <c r="DE64" s="16"/>
      <c r="DF64" s="14"/>
      <c r="DG64" s="16">
        <v>1</v>
      </c>
      <c r="DH64" s="14">
        <v>10618.2</v>
      </c>
      <c r="DI64" s="14">
        <v>10618.2</v>
      </c>
      <c r="DJ64" s="14"/>
      <c r="DK64" s="14"/>
      <c r="DL64" s="14"/>
      <c r="DM64" s="21">
        <f t="shared" si="3"/>
        <v>20263.065000000002</v>
      </c>
      <c r="DN64" s="22">
        <f t="shared" si="4"/>
        <v>81317.714999999997</v>
      </c>
      <c r="DO64" s="23">
        <v>12</v>
      </c>
      <c r="DP64" s="22">
        <f t="shared" si="5"/>
        <v>975812.58</v>
      </c>
    </row>
    <row r="65" spans="1:120" ht="36.75" customHeight="1">
      <c r="A65" s="4">
        <v>40</v>
      </c>
      <c r="B65" s="3" t="s">
        <v>170</v>
      </c>
      <c r="C65" s="3" t="s">
        <v>102</v>
      </c>
      <c r="D65" s="3" t="s">
        <v>72</v>
      </c>
      <c r="E65" s="3" t="s">
        <v>171</v>
      </c>
      <c r="F65" s="26" t="s">
        <v>74</v>
      </c>
      <c r="G65" s="21">
        <v>1.01</v>
      </c>
      <c r="H65" s="21">
        <v>4.1399999999999997</v>
      </c>
      <c r="I65" s="21">
        <v>2</v>
      </c>
      <c r="J65" s="21">
        <v>146531.16</v>
      </c>
      <c r="K65" s="14">
        <v>20</v>
      </c>
      <c r="L65" s="14">
        <v>20</v>
      </c>
      <c r="M65" s="14"/>
      <c r="N65" s="14"/>
      <c r="O65" s="14"/>
      <c r="P65" s="14">
        <v>183163.95</v>
      </c>
      <c r="Q65" s="14">
        <v>183163.95</v>
      </c>
      <c r="R65" s="14"/>
      <c r="S65" s="14"/>
      <c r="T65" s="14"/>
      <c r="U65" s="21">
        <f t="shared" si="0"/>
        <v>183163.95</v>
      </c>
      <c r="V65" s="14">
        <v>16</v>
      </c>
      <c r="W65" s="14">
        <v>16</v>
      </c>
      <c r="X65" s="14"/>
      <c r="Y65" s="14"/>
      <c r="Z65" s="14"/>
      <c r="AA65" s="14"/>
      <c r="AB65" s="14"/>
      <c r="AC65" s="14"/>
      <c r="AD65" s="14"/>
      <c r="AE65" s="14"/>
      <c r="AF65" s="14">
        <v>7078.8</v>
      </c>
      <c r="AG65" s="14">
        <v>7078.8</v>
      </c>
      <c r="AH65" s="14"/>
      <c r="AI65" s="14"/>
      <c r="AJ65" s="14"/>
      <c r="AK65" s="14"/>
      <c r="AL65" s="14"/>
      <c r="AM65" s="14"/>
      <c r="AN65" s="14"/>
      <c r="AO65" s="14"/>
      <c r="AP65" s="14">
        <v>7078.8</v>
      </c>
      <c r="AQ65" s="14">
        <v>20</v>
      </c>
      <c r="AR65" s="14">
        <v>20</v>
      </c>
      <c r="AS65" s="14"/>
      <c r="AT65" s="14"/>
      <c r="AU65" s="14"/>
      <c r="AV65" s="14">
        <v>54949.184999999998</v>
      </c>
      <c r="AW65" s="14">
        <v>54949.184999999998</v>
      </c>
      <c r="AX65" s="14"/>
      <c r="AY65" s="14"/>
      <c r="AZ65" s="14"/>
      <c r="BA65" s="21">
        <f t="shared" si="1"/>
        <v>54949.184999999998</v>
      </c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>
        <v>20</v>
      </c>
      <c r="CJ65" s="14">
        <v>20</v>
      </c>
      <c r="CK65" s="14"/>
      <c r="CL65" s="14"/>
      <c r="CM65" s="14"/>
      <c r="CN65" s="14">
        <v>18316.395</v>
      </c>
      <c r="CO65" s="14">
        <v>18316.395</v>
      </c>
      <c r="CP65" s="14"/>
      <c r="CQ65" s="14"/>
      <c r="CR65" s="14"/>
      <c r="CS65" s="21">
        <f t="shared" si="2"/>
        <v>18316.395</v>
      </c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6">
        <v>1</v>
      </c>
      <c r="DF65" s="14">
        <v>8848.5</v>
      </c>
      <c r="DG65" s="16"/>
      <c r="DH65" s="14"/>
      <c r="DI65" s="14">
        <v>8848.5</v>
      </c>
      <c r="DJ65" s="14"/>
      <c r="DK65" s="14"/>
      <c r="DL65" s="14"/>
      <c r="DM65" s="21">
        <f t="shared" si="3"/>
        <v>89192.88</v>
      </c>
      <c r="DN65" s="22">
        <f t="shared" si="4"/>
        <v>272356.83</v>
      </c>
      <c r="DO65" s="23">
        <v>12</v>
      </c>
      <c r="DP65" s="22">
        <f t="shared" si="5"/>
        <v>3268281.96</v>
      </c>
    </row>
    <row r="66" spans="1:120" ht="36.75" customHeight="1">
      <c r="A66" s="4">
        <v>41</v>
      </c>
      <c r="B66" s="3" t="s">
        <v>172</v>
      </c>
      <c r="C66" s="3" t="s">
        <v>116</v>
      </c>
      <c r="D66" s="3" t="s">
        <v>72</v>
      </c>
      <c r="E66" s="3" t="s">
        <v>173</v>
      </c>
      <c r="F66" s="26" t="s">
        <v>125</v>
      </c>
      <c r="G66" s="21">
        <v>15.11</v>
      </c>
      <c r="H66" s="21">
        <v>4.9000000000000004</v>
      </c>
      <c r="I66" s="21">
        <v>2</v>
      </c>
      <c r="J66" s="21">
        <v>173430.6</v>
      </c>
      <c r="K66" s="14"/>
      <c r="L66" s="14"/>
      <c r="M66" s="14">
        <v>24</v>
      </c>
      <c r="N66" s="14">
        <v>24</v>
      </c>
      <c r="O66" s="14"/>
      <c r="P66" s="14"/>
      <c r="Q66" s="14"/>
      <c r="R66" s="14">
        <v>260145.90000000002</v>
      </c>
      <c r="S66" s="14">
        <v>260145.90000000002</v>
      </c>
      <c r="T66" s="14"/>
      <c r="U66" s="21">
        <f t="shared" si="0"/>
        <v>260145.90000000002</v>
      </c>
      <c r="V66" s="14"/>
      <c r="W66" s="14"/>
      <c r="X66" s="14"/>
      <c r="Y66" s="14"/>
      <c r="Z66" s="14"/>
      <c r="AA66" s="14"/>
      <c r="AB66" s="14"/>
      <c r="AC66" s="14">
        <v>24</v>
      </c>
      <c r="AD66" s="14">
        <v>24</v>
      </c>
      <c r="AE66" s="14"/>
      <c r="AF66" s="14"/>
      <c r="AG66" s="14"/>
      <c r="AH66" s="14"/>
      <c r="AI66" s="14"/>
      <c r="AJ66" s="14"/>
      <c r="AK66" s="14"/>
      <c r="AL66" s="14"/>
      <c r="AM66" s="14">
        <v>13272.75</v>
      </c>
      <c r="AN66" s="14">
        <v>13272.75</v>
      </c>
      <c r="AO66" s="14"/>
      <c r="AP66" s="14">
        <v>13272.75</v>
      </c>
      <c r="AQ66" s="14"/>
      <c r="AR66" s="14"/>
      <c r="AS66" s="14">
        <v>24</v>
      </c>
      <c r="AT66" s="14">
        <v>24</v>
      </c>
      <c r="AU66" s="14"/>
      <c r="AV66" s="14"/>
      <c r="AW66" s="14"/>
      <c r="AX66" s="14">
        <v>78043.77</v>
      </c>
      <c r="AY66" s="14">
        <v>78043.77</v>
      </c>
      <c r="AZ66" s="14"/>
      <c r="BA66" s="21">
        <f t="shared" si="1"/>
        <v>78043.77</v>
      </c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>
        <v>24</v>
      </c>
      <c r="CA66" s="14">
        <v>24</v>
      </c>
      <c r="CB66" s="14"/>
      <c r="CC66" s="14"/>
      <c r="CD66" s="14"/>
      <c r="CE66" s="14">
        <v>78043.77</v>
      </c>
      <c r="CF66" s="14">
        <v>78043.77</v>
      </c>
      <c r="CG66" s="14"/>
      <c r="CH66" s="14">
        <v>78043.77</v>
      </c>
      <c r="CI66" s="14"/>
      <c r="CJ66" s="14"/>
      <c r="CK66" s="14">
        <v>24</v>
      </c>
      <c r="CL66" s="14">
        <v>24</v>
      </c>
      <c r="CM66" s="14"/>
      <c r="CN66" s="14"/>
      <c r="CO66" s="14"/>
      <c r="CP66" s="14">
        <v>26014.59</v>
      </c>
      <c r="CQ66" s="14">
        <v>26014.59</v>
      </c>
      <c r="CR66" s="14"/>
      <c r="CS66" s="21">
        <f t="shared" si="2"/>
        <v>26014.59</v>
      </c>
      <c r="CT66" s="14"/>
      <c r="CU66" s="14"/>
      <c r="CV66" s="14">
        <v>20</v>
      </c>
      <c r="CW66" s="14">
        <v>20</v>
      </c>
      <c r="CX66" s="14"/>
      <c r="CY66" s="14"/>
      <c r="CZ66" s="14"/>
      <c r="DA66" s="14">
        <v>8848.5</v>
      </c>
      <c r="DB66" s="14">
        <v>8848.5</v>
      </c>
      <c r="DC66" s="14"/>
      <c r="DD66" s="14">
        <v>8848.5</v>
      </c>
      <c r="DE66" s="16"/>
      <c r="DF66" s="14"/>
      <c r="DG66" s="16"/>
      <c r="DH66" s="14"/>
      <c r="DI66" s="14"/>
      <c r="DJ66" s="14"/>
      <c r="DK66" s="14"/>
      <c r="DL66" s="14"/>
      <c r="DM66" s="21">
        <f t="shared" si="3"/>
        <v>204223.38</v>
      </c>
      <c r="DN66" s="22">
        <f t="shared" si="4"/>
        <v>464369.28</v>
      </c>
      <c r="DO66" s="23">
        <v>12</v>
      </c>
      <c r="DP66" s="22">
        <f t="shared" si="5"/>
        <v>5572431.3600000003</v>
      </c>
    </row>
    <row r="67" spans="1:120" ht="36.75" customHeight="1">
      <c r="A67" s="4">
        <v>42</v>
      </c>
      <c r="B67" s="3" t="s">
        <v>174</v>
      </c>
      <c r="C67" s="3" t="s">
        <v>102</v>
      </c>
      <c r="D67" s="3" t="s">
        <v>119</v>
      </c>
      <c r="E67" s="3" t="s">
        <v>175</v>
      </c>
      <c r="F67" s="26" t="s">
        <v>138</v>
      </c>
      <c r="G67" s="21">
        <v>12.06</v>
      </c>
      <c r="H67" s="21">
        <v>3.57</v>
      </c>
      <c r="I67" s="21">
        <v>2</v>
      </c>
      <c r="J67" s="21">
        <v>126356.58</v>
      </c>
      <c r="K67" s="14">
        <v>20</v>
      </c>
      <c r="L67" s="14">
        <v>20</v>
      </c>
      <c r="M67" s="14"/>
      <c r="N67" s="14"/>
      <c r="O67" s="14"/>
      <c r="P67" s="14">
        <v>157945.72500000001</v>
      </c>
      <c r="Q67" s="14">
        <v>157945.72500000001</v>
      </c>
      <c r="R67" s="14"/>
      <c r="S67" s="14"/>
      <c r="T67" s="14"/>
      <c r="U67" s="21">
        <f t="shared" si="0"/>
        <v>157945.72500000001</v>
      </c>
      <c r="V67" s="14">
        <v>16</v>
      </c>
      <c r="W67" s="14">
        <v>16</v>
      </c>
      <c r="X67" s="14"/>
      <c r="Y67" s="14"/>
      <c r="Z67" s="14"/>
      <c r="AA67" s="14"/>
      <c r="AB67" s="14"/>
      <c r="AC67" s="14"/>
      <c r="AD67" s="14"/>
      <c r="AE67" s="14"/>
      <c r="AF67" s="14">
        <v>7078.8</v>
      </c>
      <c r="AG67" s="14">
        <v>7078.8</v>
      </c>
      <c r="AH67" s="14"/>
      <c r="AI67" s="14"/>
      <c r="AJ67" s="14"/>
      <c r="AK67" s="14"/>
      <c r="AL67" s="14"/>
      <c r="AM67" s="14"/>
      <c r="AN67" s="14"/>
      <c r="AO67" s="14"/>
      <c r="AP67" s="14">
        <v>7078.8</v>
      </c>
      <c r="AQ67" s="14">
        <v>20</v>
      </c>
      <c r="AR67" s="14">
        <v>20</v>
      </c>
      <c r="AS67" s="14"/>
      <c r="AT67" s="14"/>
      <c r="AU67" s="14"/>
      <c r="AV67" s="14">
        <v>47383.717499999999</v>
      </c>
      <c r="AW67" s="14">
        <v>47383.717499999999</v>
      </c>
      <c r="AX67" s="14"/>
      <c r="AY67" s="14"/>
      <c r="AZ67" s="14"/>
      <c r="BA67" s="21">
        <f t="shared" si="1"/>
        <v>47383.717499999999</v>
      </c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>
        <v>20</v>
      </c>
      <c r="CJ67" s="14">
        <v>20</v>
      </c>
      <c r="CK67" s="14"/>
      <c r="CL67" s="14"/>
      <c r="CM67" s="14"/>
      <c r="CN67" s="14">
        <v>15794.5725</v>
      </c>
      <c r="CO67" s="14">
        <v>15794.5725</v>
      </c>
      <c r="CP67" s="14"/>
      <c r="CQ67" s="14"/>
      <c r="CR67" s="14"/>
      <c r="CS67" s="21">
        <f t="shared" si="2"/>
        <v>15794.5725</v>
      </c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6">
        <v>1</v>
      </c>
      <c r="DF67" s="14">
        <v>8848.5</v>
      </c>
      <c r="DG67" s="16"/>
      <c r="DH67" s="14"/>
      <c r="DI67" s="14">
        <v>8848.5</v>
      </c>
      <c r="DJ67" s="14"/>
      <c r="DK67" s="14"/>
      <c r="DL67" s="14"/>
      <c r="DM67" s="21">
        <f t="shared" si="3"/>
        <v>79105.590000000011</v>
      </c>
      <c r="DN67" s="22">
        <f t="shared" si="4"/>
        <v>237051.315</v>
      </c>
      <c r="DO67" s="23">
        <v>12</v>
      </c>
      <c r="DP67" s="22">
        <f t="shared" si="5"/>
        <v>2844615.7800000003</v>
      </c>
    </row>
    <row r="68" spans="1:120" ht="36.75" customHeight="1">
      <c r="A68" s="4">
        <v>43</v>
      </c>
      <c r="B68" s="3" t="s">
        <v>176</v>
      </c>
      <c r="C68" s="3" t="s">
        <v>102</v>
      </c>
      <c r="D68" s="3" t="s">
        <v>72</v>
      </c>
      <c r="E68" s="3" t="s">
        <v>177</v>
      </c>
      <c r="F68" s="26" t="s">
        <v>125</v>
      </c>
      <c r="G68" s="21">
        <v>12.02</v>
      </c>
      <c r="H68" s="21">
        <v>4.8099999999999996</v>
      </c>
      <c r="I68" s="21">
        <v>2</v>
      </c>
      <c r="J68" s="21">
        <v>170245.14</v>
      </c>
      <c r="K68" s="14">
        <v>20</v>
      </c>
      <c r="L68" s="14">
        <v>20</v>
      </c>
      <c r="M68" s="14"/>
      <c r="N68" s="14"/>
      <c r="O68" s="14"/>
      <c r="P68" s="14">
        <v>212806.42500000002</v>
      </c>
      <c r="Q68" s="14">
        <v>212806.42500000002</v>
      </c>
      <c r="R68" s="14"/>
      <c r="S68" s="14"/>
      <c r="T68" s="14"/>
      <c r="U68" s="21">
        <f t="shared" si="0"/>
        <v>212806.42500000002</v>
      </c>
      <c r="V68" s="14">
        <v>16</v>
      </c>
      <c r="W68" s="14">
        <v>16</v>
      </c>
      <c r="X68" s="14"/>
      <c r="Y68" s="14"/>
      <c r="Z68" s="14"/>
      <c r="AA68" s="14"/>
      <c r="AB68" s="14"/>
      <c r="AC68" s="14"/>
      <c r="AD68" s="14"/>
      <c r="AE68" s="14"/>
      <c r="AF68" s="14">
        <v>7078.8</v>
      </c>
      <c r="AG68" s="14">
        <v>7078.8</v>
      </c>
      <c r="AH68" s="14"/>
      <c r="AI68" s="14"/>
      <c r="AJ68" s="14"/>
      <c r="AK68" s="14"/>
      <c r="AL68" s="14"/>
      <c r="AM68" s="14"/>
      <c r="AN68" s="14"/>
      <c r="AO68" s="14"/>
      <c r="AP68" s="14">
        <v>7078.8</v>
      </c>
      <c r="AQ68" s="14">
        <v>20</v>
      </c>
      <c r="AR68" s="14">
        <v>20</v>
      </c>
      <c r="AS68" s="14"/>
      <c r="AT68" s="14"/>
      <c r="AU68" s="14"/>
      <c r="AV68" s="14">
        <v>63841.927500000013</v>
      </c>
      <c r="AW68" s="14">
        <v>63841.927500000013</v>
      </c>
      <c r="AX68" s="14"/>
      <c r="AY68" s="14"/>
      <c r="AZ68" s="14"/>
      <c r="BA68" s="21">
        <f t="shared" si="1"/>
        <v>63841.927500000013</v>
      </c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>
        <v>20</v>
      </c>
      <c r="BY68" s="14">
        <v>20</v>
      </c>
      <c r="BZ68" s="14"/>
      <c r="CA68" s="14"/>
      <c r="CB68" s="14"/>
      <c r="CC68" s="14">
        <v>63841.927500000013</v>
      </c>
      <c r="CD68" s="14">
        <v>63841.927500000013</v>
      </c>
      <c r="CE68" s="14"/>
      <c r="CF68" s="14"/>
      <c r="CG68" s="14"/>
      <c r="CH68" s="14">
        <v>63841.927500000013</v>
      </c>
      <c r="CI68" s="14">
        <v>20</v>
      </c>
      <c r="CJ68" s="14">
        <v>20</v>
      </c>
      <c r="CK68" s="14"/>
      <c r="CL68" s="14"/>
      <c r="CM68" s="14"/>
      <c r="CN68" s="14">
        <v>21280.642500000002</v>
      </c>
      <c r="CO68" s="14">
        <v>21280.642500000002</v>
      </c>
      <c r="CP68" s="14"/>
      <c r="CQ68" s="14"/>
      <c r="CR68" s="14"/>
      <c r="CS68" s="21">
        <f t="shared" si="2"/>
        <v>21280.642500000002</v>
      </c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6">
        <v>1</v>
      </c>
      <c r="DF68" s="14">
        <v>8848.5</v>
      </c>
      <c r="DG68" s="16"/>
      <c r="DH68" s="14"/>
      <c r="DI68" s="14">
        <v>8848.5</v>
      </c>
      <c r="DJ68" s="14"/>
      <c r="DK68" s="14"/>
      <c r="DL68" s="14"/>
      <c r="DM68" s="21">
        <f t="shared" si="3"/>
        <v>164891.79750000002</v>
      </c>
      <c r="DN68" s="22">
        <f t="shared" si="4"/>
        <v>377698.22250000003</v>
      </c>
      <c r="DO68" s="23">
        <v>12</v>
      </c>
      <c r="DP68" s="22">
        <f t="shared" si="5"/>
        <v>4532378.67</v>
      </c>
    </row>
    <row r="69" spans="1:120" ht="36.75" customHeight="1">
      <c r="A69" s="4">
        <v>44</v>
      </c>
      <c r="B69" s="3" t="s">
        <v>178</v>
      </c>
      <c r="C69" s="3" t="s">
        <v>102</v>
      </c>
      <c r="D69" s="3" t="s">
        <v>119</v>
      </c>
      <c r="E69" s="3" t="s">
        <v>179</v>
      </c>
      <c r="F69" s="26" t="s">
        <v>128</v>
      </c>
      <c r="G69" s="21">
        <v>37.07</v>
      </c>
      <c r="H69" s="21">
        <v>4.3899999999999997</v>
      </c>
      <c r="I69" s="21">
        <v>2</v>
      </c>
      <c r="J69" s="21">
        <v>155379.66</v>
      </c>
      <c r="K69" s="14">
        <v>20</v>
      </c>
      <c r="L69" s="14">
        <v>20</v>
      </c>
      <c r="M69" s="14"/>
      <c r="N69" s="14"/>
      <c r="O69" s="14"/>
      <c r="P69" s="14">
        <v>194224.57500000001</v>
      </c>
      <c r="Q69" s="14">
        <v>194224.57500000001</v>
      </c>
      <c r="R69" s="14"/>
      <c r="S69" s="14"/>
      <c r="T69" s="14"/>
      <c r="U69" s="21">
        <f t="shared" si="0"/>
        <v>194224.57500000001</v>
      </c>
      <c r="V69" s="14">
        <v>16</v>
      </c>
      <c r="W69" s="14">
        <v>16</v>
      </c>
      <c r="X69" s="14"/>
      <c r="Y69" s="14"/>
      <c r="Z69" s="14"/>
      <c r="AA69" s="14"/>
      <c r="AB69" s="14"/>
      <c r="AC69" s="14"/>
      <c r="AD69" s="14"/>
      <c r="AE69" s="14"/>
      <c r="AF69" s="14">
        <v>7078.8</v>
      </c>
      <c r="AG69" s="14">
        <v>7078.8</v>
      </c>
      <c r="AH69" s="14"/>
      <c r="AI69" s="14"/>
      <c r="AJ69" s="14"/>
      <c r="AK69" s="14"/>
      <c r="AL69" s="14"/>
      <c r="AM69" s="14"/>
      <c r="AN69" s="14"/>
      <c r="AO69" s="14"/>
      <c r="AP69" s="14">
        <v>7078.8</v>
      </c>
      <c r="AQ69" s="14">
        <v>20</v>
      </c>
      <c r="AR69" s="14">
        <v>20</v>
      </c>
      <c r="AS69" s="14"/>
      <c r="AT69" s="14"/>
      <c r="AU69" s="14"/>
      <c r="AV69" s="14">
        <v>58267.372499999998</v>
      </c>
      <c r="AW69" s="14">
        <v>58267.372499999998</v>
      </c>
      <c r="AX69" s="14"/>
      <c r="AY69" s="14"/>
      <c r="AZ69" s="14"/>
      <c r="BA69" s="21">
        <f t="shared" si="1"/>
        <v>58267.372499999998</v>
      </c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>
        <v>20</v>
      </c>
      <c r="BN69" s="14">
        <v>20</v>
      </c>
      <c r="BO69" s="14"/>
      <c r="BP69" s="14"/>
      <c r="BQ69" s="14"/>
      <c r="BR69" s="14">
        <v>67978.601250000007</v>
      </c>
      <c r="BS69" s="14">
        <v>67978.601250000007</v>
      </c>
      <c r="BT69" s="14"/>
      <c r="BU69" s="14"/>
      <c r="BV69" s="14"/>
      <c r="BW69" s="14">
        <v>67978.601250000007</v>
      </c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>
        <v>20</v>
      </c>
      <c r="CJ69" s="14">
        <v>20</v>
      </c>
      <c r="CK69" s="14"/>
      <c r="CL69" s="14"/>
      <c r="CM69" s="14"/>
      <c r="CN69" s="14">
        <v>19422.4575</v>
      </c>
      <c r="CO69" s="14">
        <v>19422.4575</v>
      </c>
      <c r="CP69" s="14"/>
      <c r="CQ69" s="14"/>
      <c r="CR69" s="14"/>
      <c r="CS69" s="21">
        <f t="shared" si="2"/>
        <v>19422.4575</v>
      </c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6">
        <v>1</v>
      </c>
      <c r="DF69" s="14">
        <v>8848.5</v>
      </c>
      <c r="DG69" s="16"/>
      <c r="DH69" s="14"/>
      <c r="DI69" s="14">
        <v>8848.5</v>
      </c>
      <c r="DJ69" s="14"/>
      <c r="DK69" s="14"/>
      <c r="DL69" s="14"/>
      <c r="DM69" s="21">
        <f t="shared" si="3"/>
        <v>161595.73125000001</v>
      </c>
      <c r="DN69" s="22">
        <f t="shared" si="4"/>
        <v>355820.30625000002</v>
      </c>
      <c r="DO69" s="23">
        <v>12</v>
      </c>
      <c r="DP69" s="22">
        <f t="shared" si="5"/>
        <v>4269843.6750000007</v>
      </c>
    </row>
    <row r="70" spans="1:120">
      <c r="A70" s="4">
        <v>45</v>
      </c>
      <c r="B70" s="3" t="s">
        <v>180</v>
      </c>
      <c r="C70" s="3" t="s">
        <v>168</v>
      </c>
      <c r="D70" s="3" t="s">
        <v>72</v>
      </c>
      <c r="E70" s="3"/>
      <c r="F70" s="26" t="s">
        <v>74</v>
      </c>
      <c r="G70" s="21">
        <v>13</v>
      </c>
      <c r="H70" s="21">
        <v>4.7300000000000004</v>
      </c>
      <c r="I70" s="21">
        <v>2</v>
      </c>
      <c r="J70" s="21">
        <v>167413.62</v>
      </c>
      <c r="K70" s="14"/>
      <c r="L70" s="14"/>
      <c r="M70" s="14">
        <v>7</v>
      </c>
      <c r="N70" s="14">
        <v>7</v>
      </c>
      <c r="O70" s="14"/>
      <c r="P70" s="14"/>
      <c r="Q70" s="14"/>
      <c r="R70" s="14">
        <v>73243.458749999991</v>
      </c>
      <c r="S70" s="14">
        <v>73243.458749999991</v>
      </c>
      <c r="T70" s="14"/>
      <c r="U70" s="21">
        <f t="shared" si="0"/>
        <v>73243.458749999991</v>
      </c>
      <c r="V70" s="14"/>
      <c r="W70" s="14"/>
      <c r="X70" s="14"/>
      <c r="Y70" s="14"/>
      <c r="Z70" s="14">
        <v>7</v>
      </c>
      <c r="AA70" s="14">
        <v>7</v>
      </c>
      <c r="AB70" s="14"/>
      <c r="AC70" s="14"/>
      <c r="AD70" s="14"/>
      <c r="AE70" s="14"/>
      <c r="AF70" s="14"/>
      <c r="AG70" s="14"/>
      <c r="AH70" s="14"/>
      <c r="AI70" s="14"/>
      <c r="AJ70" s="14">
        <v>3096.9749999999999</v>
      </c>
      <c r="AK70" s="14">
        <v>3096.9749999999999</v>
      </c>
      <c r="AL70" s="14"/>
      <c r="AM70" s="14"/>
      <c r="AN70" s="14"/>
      <c r="AO70" s="14"/>
      <c r="AP70" s="14">
        <v>3096.9749999999999</v>
      </c>
      <c r="AQ70" s="14"/>
      <c r="AR70" s="14"/>
      <c r="AS70" s="14">
        <v>7</v>
      </c>
      <c r="AT70" s="14">
        <v>7</v>
      </c>
      <c r="AU70" s="14"/>
      <c r="AV70" s="14"/>
      <c r="AW70" s="14"/>
      <c r="AX70" s="14">
        <v>21973.037624999997</v>
      </c>
      <c r="AY70" s="14">
        <v>21973.037624999997</v>
      </c>
      <c r="AZ70" s="14"/>
      <c r="BA70" s="21">
        <f t="shared" si="1"/>
        <v>21973.037624999997</v>
      </c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>
        <v>7</v>
      </c>
      <c r="CL70" s="14">
        <v>7</v>
      </c>
      <c r="CM70" s="14"/>
      <c r="CN70" s="14"/>
      <c r="CO70" s="14"/>
      <c r="CP70" s="14">
        <v>7324.345875</v>
      </c>
      <c r="CQ70" s="14">
        <v>7324.345875</v>
      </c>
      <c r="CR70" s="14"/>
      <c r="CS70" s="21">
        <f t="shared" si="2"/>
        <v>7324.345875</v>
      </c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6"/>
      <c r="DF70" s="14"/>
      <c r="DG70" s="16"/>
      <c r="DH70" s="14"/>
      <c r="DI70" s="14"/>
      <c r="DJ70" s="14"/>
      <c r="DK70" s="14"/>
      <c r="DL70" s="14"/>
      <c r="DM70" s="21">
        <f t="shared" si="3"/>
        <v>32394.358499999995</v>
      </c>
      <c r="DN70" s="22">
        <f t="shared" si="4"/>
        <v>105637.81724999999</v>
      </c>
      <c r="DO70" s="23">
        <v>12</v>
      </c>
      <c r="DP70" s="22">
        <f t="shared" si="5"/>
        <v>1267653.807</v>
      </c>
    </row>
    <row r="71" spans="1:120">
      <c r="A71" s="4">
        <v>46</v>
      </c>
      <c r="B71" s="3" t="s">
        <v>180</v>
      </c>
      <c r="C71" s="3" t="s">
        <v>140</v>
      </c>
      <c r="D71" s="3" t="s">
        <v>72</v>
      </c>
      <c r="E71" s="3"/>
      <c r="F71" s="26" t="s">
        <v>74</v>
      </c>
      <c r="G71" s="21">
        <v>9.06</v>
      </c>
      <c r="H71" s="21">
        <v>4.7300000000000004</v>
      </c>
      <c r="I71" s="21">
        <v>2</v>
      </c>
      <c r="J71" s="21">
        <v>167413.62</v>
      </c>
      <c r="K71" s="14">
        <v>1.5</v>
      </c>
      <c r="L71" s="14">
        <v>1.5</v>
      </c>
      <c r="M71" s="14">
        <v>9</v>
      </c>
      <c r="N71" s="14">
        <v>9</v>
      </c>
      <c r="O71" s="14"/>
      <c r="P71" s="14">
        <v>15695.026875</v>
      </c>
      <c r="Q71" s="14">
        <v>15695.026875</v>
      </c>
      <c r="R71" s="14">
        <v>94170.161250000005</v>
      </c>
      <c r="S71" s="14">
        <v>94170.161250000005</v>
      </c>
      <c r="T71" s="14"/>
      <c r="U71" s="21">
        <f t="shared" si="0"/>
        <v>109865.188125</v>
      </c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>
        <v>1.5</v>
      </c>
      <c r="AR71" s="14">
        <v>1.5</v>
      </c>
      <c r="AS71" s="14">
        <v>9</v>
      </c>
      <c r="AT71" s="14">
        <v>9</v>
      </c>
      <c r="AU71" s="14"/>
      <c r="AV71" s="14">
        <v>4708.5080625000001</v>
      </c>
      <c r="AW71" s="14">
        <v>4708.5080625000001</v>
      </c>
      <c r="AX71" s="14">
        <v>28251.048374999998</v>
      </c>
      <c r="AY71" s="14">
        <v>28251.048374999998</v>
      </c>
      <c r="AZ71" s="14"/>
      <c r="BA71" s="21">
        <f t="shared" si="1"/>
        <v>32959.556437499996</v>
      </c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>
        <v>1.5</v>
      </c>
      <c r="CJ71" s="14">
        <v>1.5</v>
      </c>
      <c r="CK71" s="14">
        <v>9</v>
      </c>
      <c r="CL71" s="14">
        <v>9</v>
      </c>
      <c r="CM71" s="14"/>
      <c r="CN71" s="14">
        <v>1569.5026874999999</v>
      </c>
      <c r="CO71" s="14">
        <v>1569.5026874999999</v>
      </c>
      <c r="CP71" s="14">
        <v>9417.0161250000001</v>
      </c>
      <c r="CQ71" s="14">
        <v>9417.0161250000001</v>
      </c>
      <c r="CR71" s="14"/>
      <c r="CS71" s="21">
        <f t="shared" si="2"/>
        <v>10986.5188125</v>
      </c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6"/>
      <c r="DF71" s="14"/>
      <c r="DG71" s="16"/>
      <c r="DH71" s="14"/>
      <c r="DI71" s="14"/>
      <c r="DJ71" s="14"/>
      <c r="DK71" s="14"/>
      <c r="DL71" s="14"/>
      <c r="DM71" s="21">
        <f t="shared" si="3"/>
        <v>43946.075249999994</v>
      </c>
      <c r="DN71" s="22">
        <f t="shared" si="4"/>
        <v>153811.26337499998</v>
      </c>
      <c r="DO71" s="23">
        <v>12</v>
      </c>
      <c r="DP71" s="22">
        <f t="shared" si="5"/>
        <v>1845735.1604999998</v>
      </c>
    </row>
    <row r="72" spans="1:120" ht="23.25">
      <c r="A72" s="4">
        <v>47</v>
      </c>
      <c r="B72" s="3" t="s">
        <v>180</v>
      </c>
      <c r="C72" s="3" t="s">
        <v>91</v>
      </c>
      <c r="D72" s="3" t="s">
        <v>72</v>
      </c>
      <c r="E72" s="3"/>
      <c r="F72" s="26" t="s">
        <v>74</v>
      </c>
      <c r="G72" s="21">
        <v>12</v>
      </c>
      <c r="H72" s="21">
        <v>4.38</v>
      </c>
      <c r="I72" s="21">
        <v>2</v>
      </c>
      <c r="J72" s="21">
        <v>155025.72</v>
      </c>
      <c r="K72" s="14"/>
      <c r="L72" s="14"/>
      <c r="M72" s="14">
        <v>4</v>
      </c>
      <c r="N72" s="14">
        <v>4</v>
      </c>
      <c r="O72" s="14"/>
      <c r="P72" s="14"/>
      <c r="Q72" s="14"/>
      <c r="R72" s="14">
        <v>38756.43</v>
      </c>
      <c r="S72" s="14">
        <v>38756.43</v>
      </c>
      <c r="T72" s="14"/>
      <c r="U72" s="21">
        <f t="shared" si="0"/>
        <v>38756.43</v>
      </c>
      <c r="V72" s="14"/>
      <c r="W72" s="14"/>
      <c r="X72" s="14"/>
      <c r="Y72" s="14"/>
      <c r="Z72" s="14"/>
      <c r="AA72" s="14"/>
      <c r="AB72" s="14"/>
      <c r="AC72" s="14">
        <v>4</v>
      </c>
      <c r="AD72" s="14">
        <v>4</v>
      </c>
      <c r="AE72" s="14"/>
      <c r="AF72" s="14"/>
      <c r="AG72" s="14"/>
      <c r="AH72" s="14"/>
      <c r="AI72" s="14"/>
      <c r="AJ72" s="14"/>
      <c r="AK72" s="14"/>
      <c r="AL72" s="14"/>
      <c r="AM72" s="14">
        <v>2212.125</v>
      </c>
      <c r="AN72" s="14">
        <v>2212.125</v>
      </c>
      <c r="AO72" s="14"/>
      <c r="AP72" s="14">
        <v>2212.125</v>
      </c>
      <c r="AQ72" s="14"/>
      <c r="AR72" s="14"/>
      <c r="AS72" s="14">
        <v>4</v>
      </c>
      <c r="AT72" s="14">
        <v>4</v>
      </c>
      <c r="AU72" s="14"/>
      <c r="AV72" s="14"/>
      <c r="AW72" s="14"/>
      <c r="AX72" s="14">
        <v>11626.928999999998</v>
      </c>
      <c r="AY72" s="14">
        <v>11626.928999999998</v>
      </c>
      <c r="AZ72" s="14"/>
      <c r="BA72" s="21">
        <f t="shared" si="1"/>
        <v>11626.928999999998</v>
      </c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>
        <v>4</v>
      </c>
      <c r="CL72" s="14">
        <v>4</v>
      </c>
      <c r="CM72" s="14"/>
      <c r="CN72" s="14"/>
      <c r="CO72" s="14"/>
      <c r="CP72" s="14">
        <v>3875.643</v>
      </c>
      <c r="CQ72" s="14">
        <v>3875.643</v>
      </c>
      <c r="CR72" s="14"/>
      <c r="CS72" s="21">
        <f t="shared" si="2"/>
        <v>3875.643</v>
      </c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6"/>
      <c r="DF72" s="14"/>
      <c r="DG72" s="16"/>
      <c r="DH72" s="14"/>
      <c r="DI72" s="14"/>
      <c r="DJ72" s="14"/>
      <c r="DK72" s="14"/>
      <c r="DL72" s="14"/>
      <c r="DM72" s="21">
        <f t="shared" si="3"/>
        <v>17714.697</v>
      </c>
      <c r="DN72" s="22">
        <f t="shared" si="4"/>
        <v>56471.127</v>
      </c>
      <c r="DO72" s="23">
        <v>12</v>
      </c>
      <c r="DP72" s="22">
        <f t="shared" si="5"/>
        <v>677653.52399999998</v>
      </c>
    </row>
    <row r="73" spans="1:120">
      <c r="A73" s="4">
        <v>48</v>
      </c>
      <c r="B73" s="3" t="s">
        <v>180</v>
      </c>
      <c r="C73" s="3" t="s">
        <v>76</v>
      </c>
      <c r="D73" s="3" t="s">
        <v>72</v>
      </c>
      <c r="E73" s="3"/>
      <c r="F73" s="13" t="s">
        <v>74</v>
      </c>
      <c r="G73" s="14">
        <v>39.04</v>
      </c>
      <c r="H73" s="14">
        <v>4.7300000000000004</v>
      </c>
      <c r="I73" s="14">
        <v>2</v>
      </c>
      <c r="J73" s="14">
        <v>167413.62</v>
      </c>
      <c r="K73" s="14"/>
      <c r="L73" s="14"/>
      <c r="M73" s="14">
        <v>8</v>
      </c>
      <c r="N73" s="14">
        <v>8</v>
      </c>
      <c r="O73" s="14"/>
      <c r="P73" s="14"/>
      <c r="Q73" s="14"/>
      <c r="R73" s="14">
        <v>83706.81</v>
      </c>
      <c r="S73" s="14">
        <v>83706.81</v>
      </c>
      <c r="T73" s="14"/>
      <c r="U73" s="21">
        <f t="shared" si="0"/>
        <v>83706.81</v>
      </c>
      <c r="V73" s="14"/>
      <c r="W73" s="14"/>
      <c r="X73" s="14"/>
      <c r="Y73" s="14"/>
      <c r="Z73" s="14">
        <v>8</v>
      </c>
      <c r="AA73" s="14">
        <v>8</v>
      </c>
      <c r="AB73" s="14"/>
      <c r="AC73" s="14"/>
      <c r="AD73" s="14"/>
      <c r="AE73" s="14"/>
      <c r="AF73" s="14"/>
      <c r="AG73" s="14"/>
      <c r="AH73" s="14"/>
      <c r="AI73" s="14"/>
      <c r="AJ73" s="14">
        <v>3539.4</v>
      </c>
      <c r="AK73" s="14">
        <v>3539.4</v>
      </c>
      <c r="AL73" s="14"/>
      <c r="AM73" s="14"/>
      <c r="AN73" s="14"/>
      <c r="AO73" s="14"/>
      <c r="AP73" s="14">
        <v>3539.4</v>
      </c>
      <c r="AQ73" s="14"/>
      <c r="AR73" s="14"/>
      <c r="AS73" s="14">
        <v>8</v>
      </c>
      <c r="AT73" s="14">
        <v>8</v>
      </c>
      <c r="AU73" s="14"/>
      <c r="AV73" s="14"/>
      <c r="AW73" s="14"/>
      <c r="AX73" s="14">
        <v>25112.042999999998</v>
      </c>
      <c r="AY73" s="14">
        <v>25112.042999999998</v>
      </c>
      <c r="AZ73" s="14"/>
      <c r="BA73" s="21">
        <f t="shared" si="1"/>
        <v>25112.042999999998</v>
      </c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>
        <v>8</v>
      </c>
      <c r="CL73" s="14">
        <v>8</v>
      </c>
      <c r="CM73" s="14"/>
      <c r="CN73" s="14"/>
      <c r="CO73" s="14"/>
      <c r="CP73" s="14">
        <v>8370.6810000000005</v>
      </c>
      <c r="CQ73" s="14">
        <v>8370.6810000000005</v>
      </c>
      <c r="CR73" s="14"/>
      <c r="CS73" s="21">
        <f t="shared" si="2"/>
        <v>8370.6810000000005</v>
      </c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6"/>
      <c r="DF73" s="14"/>
      <c r="DG73" s="16"/>
      <c r="DH73" s="14"/>
      <c r="DI73" s="14"/>
      <c r="DJ73" s="14"/>
      <c r="DK73" s="14"/>
      <c r="DL73" s="14"/>
      <c r="DM73" s="21">
        <f t="shared" si="3"/>
        <v>37022.124000000003</v>
      </c>
      <c r="DN73" s="22">
        <f t="shared" si="4"/>
        <v>120728.93400000001</v>
      </c>
      <c r="DO73" s="23">
        <v>12</v>
      </c>
      <c r="DP73" s="22">
        <f t="shared" si="5"/>
        <v>1448747.2080000001</v>
      </c>
    </row>
    <row r="74" spans="1:120">
      <c r="A74" s="4">
        <v>49</v>
      </c>
      <c r="B74" s="3" t="s">
        <v>180</v>
      </c>
      <c r="C74" s="3" t="s">
        <v>102</v>
      </c>
      <c r="D74" s="3" t="s">
        <v>72</v>
      </c>
      <c r="E74" s="3"/>
      <c r="F74" s="13" t="s">
        <v>74</v>
      </c>
      <c r="G74" s="14">
        <v>34.090000000000003</v>
      </c>
      <c r="H74" s="14">
        <v>4.7300000000000004</v>
      </c>
      <c r="I74" s="14">
        <v>2</v>
      </c>
      <c r="J74" s="14">
        <v>167413.62</v>
      </c>
      <c r="K74" s="14">
        <v>20</v>
      </c>
      <c r="L74" s="14">
        <v>20</v>
      </c>
      <c r="M74" s="14"/>
      <c r="N74" s="14"/>
      <c r="O74" s="14"/>
      <c r="P74" s="14">
        <v>209267.02499999999</v>
      </c>
      <c r="Q74" s="14">
        <v>209267.02499999999</v>
      </c>
      <c r="R74" s="14"/>
      <c r="S74" s="14"/>
      <c r="T74" s="14"/>
      <c r="U74" s="21">
        <f t="shared" si="0"/>
        <v>209267.02499999999</v>
      </c>
      <c r="V74" s="14">
        <v>16</v>
      </c>
      <c r="W74" s="14">
        <v>16</v>
      </c>
      <c r="X74" s="14"/>
      <c r="Y74" s="14"/>
      <c r="Z74" s="14"/>
      <c r="AA74" s="14"/>
      <c r="AB74" s="14"/>
      <c r="AC74" s="14"/>
      <c r="AD74" s="14"/>
      <c r="AE74" s="14"/>
      <c r="AF74" s="14">
        <v>7078.8</v>
      </c>
      <c r="AG74" s="14">
        <v>7078.8</v>
      </c>
      <c r="AH74" s="14"/>
      <c r="AI74" s="14"/>
      <c r="AJ74" s="14"/>
      <c r="AK74" s="14"/>
      <c r="AL74" s="14"/>
      <c r="AM74" s="14"/>
      <c r="AN74" s="14"/>
      <c r="AO74" s="14"/>
      <c r="AP74" s="14">
        <v>7078.8</v>
      </c>
      <c r="AQ74" s="14">
        <v>20</v>
      </c>
      <c r="AR74" s="14">
        <v>20</v>
      </c>
      <c r="AS74" s="14"/>
      <c r="AT74" s="14"/>
      <c r="AU74" s="14"/>
      <c r="AV74" s="14">
        <v>62780.107499999998</v>
      </c>
      <c r="AW74" s="14">
        <v>62780.107499999998</v>
      </c>
      <c r="AX74" s="14"/>
      <c r="AY74" s="14"/>
      <c r="AZ74" s="14"/>
      <c r="BA74" s="21">
        <f t="shared" si="1"/>
        <v>62780.107499999998</v>
      </c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>
        <v>20</v>
      </c>
      <c r="CJ74" s="14">
        <v>20</v>
      </c>
      <c r="CK74" s="14"/>
      <c r="CL74" s="14"/>
      <c r="CM74" s="14"/>
      <c r="CN74" s="14">
        <v>20926.702499999999</v>
      </c>
      <c r="CO74" s="14">
        <v>20926.702499999999</v>
      </c>
      <c r="CP74" s="14"/>
      <c r="CQ74" s="14"/>
      <c r="CR74" s="14"/>
      <c r="CS74" s="21">
        <f t="shared" si="2"/>
        <v>20926.702499999999</v>
      </c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6">
        <v>1</v>
      </c>
      <c r="DF74" s="14">
        <v>8848.5</v>
      </c>
      <c r="DG74" s="16"/>
      <c r="DH74" s="14"/>
      <c r="DI74" s="14">
        <v>8848.5</v>
      </c>
      <c r="DJ74" s="14"/>
      <c r="DK74" s="14"/>
      <c r="DL74" s="14"/>
      <c r="DM74" s="21">
        <f t="shared" si="3"/>
        <v>99634.11</v>
      </c>
      <c r="DN74" s="22">
        <f t="shared" si="4"/>
        <v>308901.13500000001</v>
      </c>
      <c r="DO74" s="23">
        <v>12</v>
      </c>
      <c r="DP74" s="22">
        <f t="shared" si="5"/>
        <v>3706813.62</v>
      </c>
    </row>
    <row r="75" spans="1:120" ht="23.25">
      <c r="A75" s="4">
        <v>50</v>
      </c>
      <c r="B75" s="3" t="s">
        <v>180</v>
      </c>
      <c r="C75" s="3" t="s">
        <v>111</v>
      </c>
      <c r="D75" s="3" t="s">
        <v>72</v>
      </c>
      <c r="E75" s="3"/>
      <c r="F75" s="13" t="s">
        <v>74</v>
      </c>
      <c r="G75" s="14">
        <v>9</v>
      </c>
      <c r="H75" s="14">
        <v>4.7300000000000004</v>
      </c>
      <c r="I75" s="14">
        <v>2</v>
      </c>
      <c r="J75" s="14">
        <v>167413.62</v>
      </c>
      <c r="K75" s="14"/>
      <c r="L75" s="14"/>
      <c r="M75" s="14">
        <v>17</v>
      </c>
      <c r="N75" s="14">
        <v>17</v>
      </c>
      <c r="O75" s="14"/>
      <c r="P75" s="14"/>
      <c r="Q75" s="14"/>
      <c r="R75" s="14">
        <v>177876.97125</v>
      </c>
      <c r="S75" s="14">
        <v>177876.97125</v>
      </c>
      <c r="T75" s="14"/>
      <c r="U75" s="21">
        <f t="shared" si="0"/>
        <v>177876.97125</v>
      </c>
      <c r="V75" s="14"/>
      <c r="W75" s="14"/>
      <c r="X75" s="14"/>
      <c r="Y75" s="14"/>
      <c r="Z75" s="14">
        <v>17</v>
      </c>
      <c r="AA75" s="14">
        <v>17</v>
      </c>
      <c r="AB75" s="14"/>
      <c r="AC75" s="14"/>
      <c r="AD75" s="14"/>
      <c r="AE75" s="14"/>
      <c r="AF75" s="14"/>
      <c r="AG75" s="14"/>
      <c r="AH75" s="14"/>
      <c r="AI75" s="14"/>
      <c r="AJ75" s="14">
        <v>7521.2250000000004</v>
      </c>
      <c r="AK75" s="14">
        <v>7521.2250000000004</v>
      </c>
      <c r="AL75" s="14"/>
      <c r="AM75" s="14"/>
      <c r="AN75" s="14"/>
      <c r="AO75" s="14"/>
      <c r="AP75" s="14">
        <v>7521.2250000000004</v>
      </c>
      <c r="AQ75" s="14"/>
      <c r="AR75" s="14"/>
      <c r="AS75" s="14">
        <v>17</v>
      </c>
      <c r="AT75" s="14">
        <v>17</v>
      </c>
      <c r="AU75" s="14"/>
      <c r="AV75" s="14"/>
      <c r="AW75" s="14"/>
      <c r="AX75" s="14">
        <v>53363.091375000004</v>
      </c>
      <c r="AY75" s="14">
        <v>53363.091375000004</v>
      </c>
      <c r="AZ75" s="14"/>
      <c r="BA75" s="21">
        <f t="shared" si="1"/>
        <v>53363.091375000004</v>
      </c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>
        <v>17</v>
      </c>
      <c r="CL75" s="14">
        <v>17</v>
      </c>
      <c r="CM75" s="14"/>
      <c r="CN75" s="14"/>
      <c r="CO75" s="14"/>
      <c r="CP75" s="14">
        <v>17787.697124999999</v>
      </c>
      <c r="CQ75" s="14">
        <v>17787.697124999999</v>
      </c>
      <c r="CR75" s="14"/>
      <c r="CS75" s="21">
        <f t="shared" si="2"/>
        <v>17787.697124999999</v>
      </c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6"/>
      <c r="DF75" s="14"/>
      <c r="DG75" s="16"/>
      <c r="DH75" s="14"/>
      <c r="DI75" s="14"/>
      <c r="DJ75" s="14"/>
      <c r="DK75" s="14"/>
      <c r="DL75" s="14"/>
      <c r="DM75" s="21">
        <f t="shared" si="3"/>
        <v>78672.013500000001</v>
      </c>
      <c r="DN75" s="22">
        <f t="shared" si="4"/>
        <v>256548.98475</v>
      </c>
      <c r="DO75" s="23">
        <v>12</v>
      </c>
      <c r="DP75" s="22">
        <f t="shared" si="5"/>
        <v>3078587.8169999998</v>
      </c>
    </row>
    <row r="76" spans="1:120">
      <c r="A76" s="8"/>
      <c r="B76" s="9" t="s">
        <v>181</v>
      </c>
      <c r="C76" s="9"/>
      <c r="D76" s="9"/>
      <c r="E76" s="9"/>
      <c r="F76" s="15"/>
      <c r="G76" s="15"/>
      <c r="H76" s="15"/>
      <c r="I76" s="15"/>
      <c r="J76" s="15">
        <f t="shared" ref="J76:AO76" si="6">SUM(J26:J75)</f>
        <v>8327146.379999998</v>
      </c>
      <c r="K76" s="15">
        <f t="shared" si="6"/>
        <v>371.5</v>
      </c>
      <c r="L76" s="15">
        <f t="shared" si="6"/>
        <v>371.5</v>
      </c>
      <c r="M76" s="15">
        <f t="shared" si="6"/>
        <v>525.5</v>
      </c>
      <c r="N76" s="15">
        <f t="shared" si="6"/>
        <v>495.5</v>
      </c>
      <c r="O76" s="15">
        <f t="shared" si="6"/>
        <v>30</v>
      </c>
      <c r="P76" s="15">
        <f t="shared" si="6"/>
        <v>3802123.0256250002</v>
      </c>
      <c r="Q76" s="15">
        <f t="shared" si="6"/>
        <v>3779426.6231249999</v>
      </c>
      <c r="R76" s="15">
        <f t="shared" si="6"/>
        <v>5592251.9925000006</v>
      </c>
      <c r="S76" s="15">
        <f t="shared" si="6"/>
        <v>5185287.3637499996</v>
      </c>
      <c r="T76" s="15">
        <f t="shared" si="6"/>
        <v>312816.59625</v>
      </c>
      <c r="U76" s="15">
        <f t="shared" si="6"/>
        <v>9394375.0181249995</v>
      </c>
      <c r="V76" s="15">
        <f t="shared" si="6"/>
        <v>230</v>
      </c>
      <c r="W76" s="15">
        <f t="shared" si="6"/>
        <v>230</v>
      </c>
      <c r="X76" s="15">
        <f t="shared" si="6"/>
        <v>75</v>
      </c>
      <c r="Y76" s="15">
        <f t="shared" si="6"/>
        <v>75</v>
      </c>
      <c r="Z76" s="15">
        <f t="shared" si="6"/>
        <v>204</v>
      </c>
      <c r="AA76" s="15">
        <f t="shared" si="6"/>
        <v>204</v>
      </c>
      <c r="AB76" s="15">
        <f t="shared" si="6"/>
        <v>0</v>
      </c>
      <c r="AC76" s="15">
        <f t="shared" si="6"/>
        <v>132</v>
      </c>
      <c r="AD76" s="15">
        <f t="shared" si="6"/>
        <v>132</v>
      </c>
      <c r="AE76" s="15">
        <f t="shared" si="6"/>
        <v>0</v>
      </c>
      <c r="AF76" s="15">
        <f t="shared" si="6"/>
        <v>101757.75000000003</v>
      </c>
      <c r="AG76" s="15">
        <f t="shared" si="6"/>
        <v>101757.75000000003</v>
      </c>
      <c r="AH76" s="15">
        <f t="shared" si="6"/>
        <v>41477.34375</v>
      </c>
      <c r="AI76" s="15">
        <f t="shared" si="6"/>
        <v>41477.34375</v>
      </c>
      <c r="AJ76" s="15">
        <f t="shared" si="6"/>
        <v>90254.700000000012</v>
      </c>
      <c r="AK76" s="15">
        <f t="shared" si="6"/>
        <v>90254.700000000012</v>
      </c>
      <c r="AL76" s="15">
        <f t="shared" si="6"/>
        <v>0</v>
      </c>
      <c r="AM76" s="15">
        <f t="shared" si="6"/>
        <v>73000.125</v>
      </c>
      <c r="AN76" s="15">
        <f t="shared" si="6"/>
        <v>73000.125</v>
      </c>
      <c r="AO76" s="15">
        <f t="shared" si="6"/>
        <v>0</v>
      </c>
      <c r="AP76" s="15">
        <f t="shared" ref="AP76:BU76" si="7">SUM(AP26:AP75)</f>
        <v>306489.9187499999</v>
      </c>
      <c r="AQ76" s="15">
        <f t="shared" si="7"/>
        <v>371.5</v>
      </c>
      <c r="AR76" s="15">
        <f t="shared" si="7"/>
        <v>371.5</v>
      </c>
      <c r="AS76" s="15">
        <f t="shared" si="7"/>
        <v>488.5</v>
      </c>
      <c r="AT76" s="15">
        <f t="shared" si="7"/>
        <v>459.5</v>
      </c>
      <c r="AU76" s="15">
        <f t="shared" si="7"/>
        <v>29</v>
      </c>
      <c r="AV76" s="15">
        <f t="shared" si="7"/>
        <v>1140636.9056875</v>
      </c>
      <c r="AW76" s="15">
        <f t="shared" si="7"/>
        <v>1133827.9869375001</v>
      </c>
      <c r="AX76" s="15">
        <f t="shared" si="7"/>
        <v>1565348.3135000002</v>
      </c>
      <c r="AY76" s="15">
        <f t="shared" si="7"/>
        <v>1445548.4752500001</v>
      </c>
      <c r="AZ76" s="15">
        <f t="shared" si="7"/>
        <v>91555.429499999998</v>
      </c>
      <c r="BA76" s="15">
        <f t="shared" si="7"/>
        <v>2705985.2191874995</v>
      </c>
      <c r="BB76" s="15">
        <f t="shared" si="7"/>
        <v>0</v>
      </c>
      <c r="BC76" s="15">
        <f t="shared" si="7"/>
        <v>0</v>
      </c>
      <c r="BD76" s="15">
        <f t="shared" si="7"/>
        <v>130.5</v>
      </c>
      <c r="BE76" s="15">
        <f t="shared" si="7"/>
        <v>76.5</v>
      </c>
      <c r="BF76" s="15">
        <f t="shared" si="7"/>
        <v>8</v>
      </c>
      <c r="BG76" s="15">
        <f t="shared" si="7"/>
        <v>0</v>
      </c>
      <c r="BH76" s="15">
        <f t="shared" si="7"/>
        <v>0</v>
      </c>
      <c r="BI76" s="15">
        <f t="shared" si="7"/>
        <v>602733.26349999988</v>
      </c>
      <c r="BJ76" s="15">
        <f t="shared" si="7"/>
        <v>353391.39300000004</v>
      </c>
      <c r="BK76" s="15">
        <f t="shared" si="7"/>
        <v>37278.730500000005</v>
      </c>
      <c r="BL76" s="15">
        <f t="shared" si="7"/>
        <v>602733.26349999988</v>
      </c>
      <c r="BM76" s="15">
        <f t="shared" si="7"/>
        <v>116</v>
      </c>
      <c r="BN76" s="15">
        <f t="shared" si="7"/>
        <v>80</v>
      </c>
      <c r="BO76" s="15">
        <f t="shared" si="7"/>
        <v>159</v>
      </c>
      <c r="BP76" s="15">
        <f t="shared" si="7"/>
        <v>130</v>
      </c>
      <c r="BQ76" s="15">
        <f t="shared" si="7"/>
        <v>5</v>
      </c>
      <c r="BR76" s="15">
        <f t="shared" si="7"/>
        <v>429674.3125</v>
      </c>
      <c r="BS76" s="15">
        <f t="shared" si="7"/>
        <v>296999.90249999997</v>
      </c>
      <c r="BT76" s="15">
        <f t="shared" si="7"/>
        <v>690726.0816875</v>
      </c>
      <c r="BU76" s="15">
        <f t="shared" si="7"/>
        <v>502081.58699999994</v>
      </c>
      <c r="BV76" s="15">
        <f t="shared" ref="BV76:DA76" si="8">SUM(BV26:BV75)</f>
        <v>19549.654687500002</v>
      </c>
      <c r="BW76" s="15">
        <f t="shared" si="8"/>
        <v>975461.95418750006</v>
      </c>
      <c r="BX76" s="15">
        <f t="shared" si="8"/>
        <v>140</v>
      </c>
      <c r="BY76" s="15">
        <f t="shared" si="8"/>
        <v>140</v>
      </c>
      <c r="BZ76" s="15">
        <f t="shared" si="8"/>
        <v>65</v>
      </c>
      <c r="CA76" s="15">
        <f t="shared" si="8"/>
        <v>63</v>
      </c>
      <c r="CB76" s="15">
        <f t="shared" si="8"/>
        <v>2</v>
      </c>
      <c r="CC76" s="15">
        <f t="shared" si="8"/>
        <v>454770.86962499999</v>
      </c>
      <c r="CD76" s="15">
        <f t="shared" si="8"/>
        <v>454770.86962499999</v>
      </c>
      <c r="CE76" s="15">
        <f t="shared" si="8"/>
        <v>206630.17200000002</v>
      </c>
      <c r="CF76" s="15">
        <f t="shared" si="8"/>
        <v>200279.16112499998</v>
      </c>
      <c r="CG76" s="15">
        <f t="shared" si="8"/>
        <v>6351.0108749999999</v>
      </c>
      <c r="CH76" s="15">
        <f t="shared" si="8"/>
        <v>661401.04162499995</v>
      </c>
      <c r="CI76" s="15">
        <f t="shared" si="8"/>
        <v>371.5</v>
      </c>
      <c r="CJ76" s="15">
        <f t="shared" si="8"/>
        <v>371.5</v>
      </c>
      <c r="CK76" s="15">
        <f t="shared" si="8"/>
        <v>485.5</v>
      </c>
      <c r="CL76" s="15">
        <f t="shared" si="8"/>
        <v>459.5</v>
      </c>
      <c r="CM76" s="15">
        <f t="shared" si="8"/>
        <v>26</v>
      </c>
      <c r="CN76" s="15">
        <f t="shared" si="8"/>
        <v>380212.29856250004</v>
      </c>
      <c r="CO76" s="15">
        <f t="shared" si="8"/>
        <v>377942.66231250006</v>
      </c>
      <c r="CP76" s="15">
        <f t="shared" si="8"/>
        <v>512168.87925000006</v>
      </c>
      <c r="CQ76" s="15">
        <f t="shared" si="8"/>
        <v>476259.45187500003</v>
      </c>
      <c r="CR76" s="15">
        <f t="shared" si="8"/>
        <v>26494.621124999998</v>
      </c>
      <c r="CS76" s="15">
        <f t="shared" si="8"/>
        <v>892381.17781249993</v>
      </c>
      <c r="CT76" s="15">
        <f t="shared" si="8"/>
        <v>144</v>
      </c>
      <c r="CU76" s="15">
        <f t="shared" si="8"/>
        <v>144</v>
      </c>
      <c r="CV76" s="15">
        <f t="shared" si="8"/>
        <v>282</v>
      </c>
      <c r="CW76" s="15">
        <f t="shared" si="8"/>
        <v>279</v>
      </c>
      <c r="CX76" s="15">
        <f t="shared" si="8"/>
        <v>3</v>
      </c>
      <c r="CY76" s="15">
        <f t="shared" si="8"/>
        <v>63709.200000000004</v>
      </c>
      <c r="CZ76" s="15">
        <f t="shared" si="8"/>
        <v>63709.200000000004</v>
      </c>
      <c r="DA76" s="15">
        <f t="shared" si="8"/>
        <v>124763.85</v>
      </c>
      <c r="DB76" s="15">
        <f t="shared" ref="DB76:DD76" si="9">SUM(DB26:DB75)</f>
        <v>123436.575</v>
      </c>
      <c r="DC76" s="15">
        <f t="shared" si="9"/>
        <v>1327.2750000000001</v>
      </c>
      <c r="DD76" s="15">
        <f t="shared" si="9"/>
        <v>188473.05</v>
      </c>
      <c r="DE76" s="17"/>
      <c r="DF76" s="15">
        <f>SUM(DF26:DF75)</f>
        <v>115030.5</v>
      </c>
      <c r="DG76" s="17"/>
      <c r="DH76" s="15">
        <f t="shared" ref="DH76:DN76" si="10">SUM(DH26:DH75)</f>
        <v>138036.59999999998</v>
      </c>
      <c r="DI76" s="15">
        <f t="shared" si="10"/>
        <v>253067.10000000003</v>
      </c>
      <c r="DJ76" s="15">
        <f t="shared" si="10"/>
        <v>24775.800000000003</v>
      </c>
      <c r="DK76" s="15">
        <f t="shared" si="10"/>
        <v>207000</v>
      </c>
      <c r="DL76" s="15">
        <f t="shared" si="10"/>
        <v>35394</v>
      </c>
      <c r="DM76" s="15">
        <f t="shared" si="10"/>
        <v>6853162.5250625014</v>
      </c>
      <c r="DN76" s="17">
        <f t="shared" si="10"/>
        <v>16247537.543187501</v>
      </c>
      <c r="DO76" s="18"/>
      <c r="DP76" s="17">
        <f>SUM(DP26:DP75)</f>
        <v>194970450.51825005</v>
      </c>
    </row>
    <row r="78" spans="1:120">
      <c r="B78" s="19"/>
      <c r="C78" s="19"/>
      <c r="D78" s="19"/>
    </row>
  </sheetData>
  <mergeCells count="207">
    <mergeCell ref="DF13:DJ13"/>
    <mergeCell ref="DF14:DJ14"/>
    <mergeCell ref="DM19:DM25"/>
    <mergeCell ref="DN19:DN25"/>
    <mergeCell ref="DO19:DO25"/>
    <mergeCell ref="DP19:DP25"/>
    <mergeCell ref="DF3:DJ3"/>
    <mergeCell ref="DF4:DJ4"/>
    <mergeCell ref="DF5:DJ5"/>
    <mergeCell ref="DF6:DJ6"/>
    <mergeCell ref="DF7:DJ7"/>
    <mergeCell ref="DF8:DJ8"/>
    <mergeCell ref="DJ22:DJ25"/>
    <mergeCell ref="DJ19:DJ21"/>
    <mergeCell ref="DK22:DK25"/>
    <mergeCell ref="DK19:DK21"/>
    <mergeCell ref="DL22:DL25"/>
    <mergeCell ref="DL19:DL21"/>
    <mergeCell ref="DF15:DJ15"/>
    <mergeCell ref="DF16:DJ16"/>
    <mergeCell ref="DF17:DJ17"/>
    <mergeCell ref="DF18:DJ18"/>
    <mergeCell ref="DF9:DJ9"/>
    <mergeCell ref="DF10:DJ10"/>
    <mergeCell ref="DF11:DJ11"/>
    <mergeCell ref="DF12:DJ12"/>
    <mergeCell ref="CN22:CO22"/>
    <mergeCell ref="CN20:CO21"/>
    <mergeCell ref="DD20:DD25"/>
    <mergeCell ref="DE22:DE25"/>
    <mergeCell ref="DF22:DF25"/>
    <mergeCell ref="DG22:DG25"/>
    <mergeCell ref="DH22:DH25"/>
    <mergeCell ref="DI22:DI25"/>
    <mergeCell ref="DE19:DI21"/>
    <mergeCell ref="CY23:CZ23"/>
    <mergeCell ref="CY24:CY25"/>
    <mergeCell ref="CY20:CZ21"/>
    <mergeCell ref="DA23:DC23"/>
    <mergeCell ref="DA24:DA25"/>
    <mergeCell ref="DB24:DC24"/>
    <mergeCell ref="DA20:DC21"/>
    <mergeCell ref="CT19:DD19"/>
    <mergeCell ref="CT23:CU23"/>
    <mergeCell ref="CT24:CT25"/>
    <mergeCell ref="CT20:CU21"/>
    <mergeCell ref="CV23:CX23"/>
    <mergeCell ref="CV24:CV25"/>
    <mergeCell ref="CW24:CX24"/>
    <mergeCell ref="CV20:CX21"/>
    <mergeCell ref="CI19:CS19"/>
    <mergeCell ref="CI23:CJ23"/>
    <mergeCell ref="CI24:CI25"/>
    <mergeCell ref="CI22:CJ22"/>
    <mergeCell ref="CI20:CJ21"/>
    <mergeCell ref="CK23:CM23"/>
    <mergeCell ref="CK24:CK25"/>
    <mergeCell ref="CL24:CM24"/>
    <mergeCell ref="CS20:CS25"/>
    <mergeCell ref="CP23:CR23"/>
    <mergeCell ref="CP24:CP25"/>
    <mergeCell ref="CQ24:CR24"/>
    <mergeCell ref="CP22:CR22"/>
    <mergeCell ref="CP20:CR21"/>
    <mergeCell ref="CK22:CM22"/>
    <mergeCell ref="CK20:CM21"/>
    <mergeCell ref="CN23:CO23"/>
    <mergeCell ref="CN24:CN25"/>
    <mergeCell ref="BM19:BW19"/>
    <mergeCell ref="BM23:BN23"/>
    <mergeCell ref="BM24:BM25"/>
    <mergeCell ref="BM22:BN22"/>
    <mergeCell ref="BM20:BN21"/>
    <mergeCell ref="BO23:BQ23"/>
    <mergeCell ref="BO24:BO25"/>
    <mergeCell ref="BP24:BQ24"/>
    <mergeCell ref="CE23:CG23"/>
    <mergeCell ref="CE24:CE25"/>
    <mergeCell ref="CF24:CG24"/>
    <mergeCell ref="CE22:CG22"/>
    <mergeCell ref="CE20:CG21"/>
    <mergeCell ref="BZ22:CB22"/>
    <mergeCell ref="BZ20:CB21"/>
    <mergeCell ref="CC23:CD23"/>
    <mergeCell ref="CC24:CC25"/>
    <mergeCell ref="CC22:CD22"/>
    <mergeCell ref="CC20:CD21"/>
    <mergeCell ref="BX19:CH19"/>
    <mergeCell ref="BX23:BY23"/>
    <mergeCell ref="BX24:BX25"/>
    <mergeCell ref="BX22:BY22"/>
    <mergeCell ref="BX20:BY21"/>
    <mergeCell ref="BZ23:CB23"/>
    <mergeCell ref="BZ24:BZ25"/>
    <mergeCell ref="CA24:CB24"/>
    <mergeCell ref="CH20:CH25"/>
    <mergeCell ref="BW20:BW25"/>
    <mergeCell ref="BO22:BQ22"/>
    <mergeCell ref="BO20:BQ21"/>
    <mergeCell ref="BR23:BS23"/>
    <mergeCell ref="BR24:BR25"/>
    <mergeCell ref="BD22:BF22"/>
    <mergeCell ref="BD20:BF21"/>
    <mergeCell ref="BG23:BH23"/>
    <mergeCell ref="BG24:BG25"/>
    <mergeCell ref="BG22:BH22"/>
    <mergeCell ref="BG20:BH21"/>
    <mergeCell ref="BI23:BK23"/>
    <mergeCell ref="BI24:BI25"/>
    <mergeCell ref="BJ24:BK24"/>
    <mergeCell ref="BI22:BK22"/>
    <mergeCell ref="BI20:BK21"/>
    <mergeCell ref="BL20:BL25"/>
    <mergeCell ref="BT23:BV23"/>
    <mergeCell ref="BT24:BT25"/>
    <mergeCell ref="BU24:BV24"/>
    <mergeCell ref="BT22:BV22"/>
    <mergeCell ref="BT20:BV21"/>
    <mergeCell ref="BR22:BS22"/>
    <mergeCell ref="BR20:BS21"/>
    <mergeCell ref="BB19:BL19"/>
    <mergeCell ref="BB23:BC23"/>
    <mergeCell ref="BB24:BB25"/>
    <mergeCell ref="BB22:BC22"/>
    <mergeCell ref="BB20:BC21"/>
    <mergeCell ref="BD23:BF23"/>
    <mergeCell ref="BD24:BD25"/>
    <mergeCell ref="BE24:BF24"/>
    <mergeCell ref="AX23:AZ23"/>
    <mergeCell ref="AX24:AX25"/>
    <mergeCell ref="AY24:AZ24"/>
    <mergeCell ref="AX22:AZ22"/>
    <mergeCell ref="AX20:AZ21"/>
    <mergeCell ref="BA20:BA25"/>
    <mergeCell ref="AT24:AU24"/>
    <mergeCell ref="AS22:AU22"/>
    <mergeCell ref="AS20:AU21"/>
    <mergeCell ref="AV23:AW23"/>
    <mergeCell ref="AV24:AV25"/>
    <mergeCell ref="AV22:AW22"/>
    <mergeCell ref="AV20:AW21"/>
    <mergeCell ref="AP20:AP25"/>
    <mergeCell ref="AQ19:BA19"/>
    <mergeCell ref="AQ23:AR23"/>
    <mergeCell ref="AQ24:AQ25"/>
    <mergeCell ref="AQ22:AR22"/>
    <mergeCell ref="AQ20:AR21"/>
    <mergeCell ref="AS23:AU23"/>
    <mergeCell ref="AS24:AS25"/>
    <mergeCell ref="AF20:AI21"/>
    <mergeCell ref="AJ23:AL23"/>
    <mergeCell ref="AJ24:AJ25"/>
    <mergeCell ref="AK24:AL24"/>
    <mergeCell ref="AJ22:AL22"/>
    <mergeCell ref="AM23:AO23"/>
    <mergeCell ref="AM24:AM25"/>
    <mergeCell ref="AN24:AO24"/>
    <mergeCell ref="AM22:AO22"/>
    <mergeCell ref="AJ20:AO21"/>
    <mergeCell ref="AF23:AG23"/>
    <mergeCell ref="AF24:AF25"/>
    <mergeCell ref="AF22:AG22"/>
    <mergeCell ref="AH23:AI23"/>
    <mergeCell ref="AH24:AH25"/>
    <mergeCell ref="AH22:AI22"/>
    <mergeCell ref="U19:U25"/>
    <mergeCell ref="V19:AP19"/>
    <mergeCell ref="V23:W23"/>
    <mergeCell ref="V24:V25"/>
    <mergeCell ref="V22:W22"/>
    <mergeCell ref="X23:Y23"/>
    <mergeCell ref="X24:X25"/>
    <mergeCell ref="X22:Y22"/>
    <mergeCell ref="P20:Q23"/>
    <mergeCell ref="P24:P25"/>
    <mergeCell ref="R20:T23"/>
    <mergeCell ref="R24:R25"/>
    <mergeCell ref="S24:T24"/>
    <mergeCell ref="P19:T19"/>
    <mergeCell ref="V20:Y21"/>
    <mergeCell ref="Z23:AB23"/>
    <mergeCell ref="Z24:Z25"/>
    <mergeCell ref="AA24:AB24"/>
    <mergeCell ref="Z22:AB22"/>
    <mergeCell ref="AC23:AE23"/>
    <mergeCell ref="AC24:AC25"/>
    <mergeCell ref="AD24:AE24"/>
    <mergeCell ref="AC22:AE22"/>
    <mergeCell ref="Z20:AE21"/>
    <mergeCell ref="J19:J25"/>
    <mergeCell ref="K20:L23"/>
    <mergeCell ref="K24:K25"/>
    <mergeCell ref="M20:O23"/>
    <mergeCell ref="M24:M25"/>
    <mergeCell ref="N24:O24"/>
    <mergeCell ref="K19:O19"/>
    <mergeCell ref="B2:J2"/>
    <mergeCell ref="B3:J3"/>
    <mergeCell ref="A19:A25"/>
    <mergeCell ref="B19:B25"/>
    <mergeCell ref="C19:C25"/>
    <mergeCell ref="D19:D25"/>
    <mergeCell ref="E19:E25"/>
    <mergeCell ref="F19:F25"/>
    <mergeCell ref="G19:G25"/>
    <mergeCell ref="H19:H25"/>
    <mergeCell ref="I19:I25"/>
  </mergeCells>
  <pageMargins left="0.19680555555555557" right="0.19680555555555557" top="0.39361111111111113" bottom="0.39361111111111113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Admin1</cp:lastModifiedBy>
  <cp:lastPrinted>2024-04-09T14:42:12Z</cp:lastPrinted>
  <dcterms:created xsi:type="dcterms:W3CDTF">2023-09-19T11:18:06Z</dcterms:created>
  <dcterms:modified xsi:type="dcterms:W3CDTF">2024-04-09T14:45:01Z</dcterms:modified>
</cp:coreProperties>
</file>